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11130113esb\s521\MARCHES_PUBLICS\2025\MAFA\25.533.07 FRIGOS CONNECTES &amp; CLICK AND COLLECT\3 - CONSULTATION + AAPC\3 - DOSSIER VDEF PUBLIE\ANNEXES AE\"/>
    </mc:Choice>
  </mc:AlternateContent>
  <bookViews>
    <workbookView xWindow="0" yWindow="0" windowWidth="25200" windowHeight="11850"/>
  </bookViews>
  <sheets>
    <sheet name="PAGE DE GARDE" sheetId="2" r:id="rId1"/>
    <sheet name="BPU1" sheetId="1" r:id="rId2"/>
    <sheet name="DQE1" sheetId="4" r:id="rId3"/>
    <sheet name="BP" sheetId="6" r:id="rId4"/>
    <sheet name="PRIX ECHANTILLONS REMIS " sheetId="3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3" l="1"/>
  <c r="G46" i="3"/>
  <c r="G41" i="3"/>
  <c r="H38" i="3" s="1"/>
  <c r="G36" i="3"/>
  <c r="H33" i="3" s="1"/>
  <c r="G31" i="3"/>
  <c r="H28" i="3" s="1"/>
  <c r="G26" i="3"/>
  <c r="G21" i="3"/>
  <c r="H18" i="3" s="1"/>
  <c r="H13" i="3"/>
  <c r="G16" i="3"/>
  <c r="J23" i="6" l="1"/>
  <c r="I23" i="6"/>
  <c r="G45" i="3" l="1"/>
  <c r="G44" i="3"/>
  <c r="G43" i="3"/>
  <c r="G40" i="3"/>
  <c r="G39" i="3"/>
  <c r="G38" i="3"/>
  <c r="G34" i="3"/>
  <c r="G30" i="3"/>
  <c r="G29" i="3"/>
  <c r="G28" i="3"/>
  <c r="J36" i="6"/>
  <c r="I36" i="6"/>
  <c r="J35" i="6"/>
  <c r="I35" i="6"/>
  <c r="J33" i="6"/>
  <c r="I33" i="6"/>
  <c r="J32" i="6"/>
  <c r="I32" i="6"/>
  <c r="J31" i="6"/>
  <c r="I31" i="6"/>
  <c r="J30" i="6"/>
  <c r="I30" i="6"/>
  <c r="J28" i="6"/>
  <c r="I28" i="6"/>
  <c r="J27" i="6"/>
  <c r="I27" i="6"/>
  <c r="J26" i="6"/>
  <c r="I26" i="6"/>
  <c r="J25" i="6"/>
  <c r="I25" i="6"/>
  <c r="J24" i="6"/>
  <c r="I24" i="6"/>
  <c r="J22" i="6"/>
  <c r="I22" i="6"/>
  <c r="J20" i="6"/>
  <c r="I20" i="6"/>
  <c r="J19" i="6"/>
  <c r="I19" i="6"/>
  <c r="J18" i="6"/>
  <c r="I18" i="6"/>
  <c r="J17" i="6"/>
  <c r="I17" i="6"/>
  <c r="J16" i="6"/>
  <c r="I16" i="6"/>
  <c r="J15" i="6"/>
  <c r="I15" i="6"/>
  <c r="J13" i="6"/>
  <c r="I13" i="6"/>
  <c r="J12" i="6"/>
  <c r="I12" i="6"/>
  <c r="J11" i="6"/>
  <c r="I11" i="6"/>
  <c r="J10" i="6"/>
  <c r="I10" i="6"/>
  <c r="H13" i="1" l="1"/>
  <c r="E17" i="4"/>
  <c r="G17" i="4" s="1"/>
  <c r="E14" i="4"/>
  <c r="E13" i="4"/>
  <c r="I17" i="4" l="1"/>
  <c r="G14" i="4"/>
  <c r="G13" i="4"/>
  <c r="I13" i="4" s="1"/>
  <c r="J18" i="4"/>
  <c r="J17" i="4"/>
  <c r="J16" i="4"/>
  <c r="J15" i="4"/>
  <c r="J14" i="4"/>
  <c r="J13" i="4"/>
  <c r="K13" i="4" l="1"/>
  <c r="K17" i="4"/>
  <c r="I14" i="4"/>
  <c r="K14" i="4" s="1"/>
  <c r="E15" i="4"/>
  <c r="H11" i="1"/>
  <c r="H12" i="1"/>
  <c r="H14" i="1"/>
  <c r="H15" i="1"/>
  <c r="H16" i="1"/>
  <c r="H17" i="1"/>
  <c r="H18" i="1"/>
  <c r="H19" i="1"/>
  <c r="H10" i="1"/>
  <c r="G35" i="3" l="1"/>
  <c r="G33" i="3"/>
  <c r="G24" i="3"/>
  <c r="G25" i="3"/>
  <c r="H23" i="3" s="1"/>
  <c r="G23" i="3"/>
  <c r="G19" i="3"/>
  <c r="G20" i="3"/>
  <c r="G18" i="3"/>
  <c r="G14" i="3"/>
  <c r="G15" i="3"/>
  <c r="G13" i="3"/>
  <c r="K18" i="4" l="1"/>
  <c r="I18" i="4"/>
  <c r="I15" i="4"/>
  <c r="K15" i="4" s="1"/>
  <c r="K16" i="4" l="1"/>
  <c r="I21" i="4" s="1"/>
  <c r="I16" i="4"/>
  <c r="I20" i="4" s="1"/>
</calcChain>
</file>

<file path=xl/sharedStrings.xml><?xml version="1.0" encoding="utf-8"?>
<sst xmlns="http://schemas.openxmlformats.org/spreadsheetml/2006/main" count="212" uniqueCount="121">
  <si>
    <t>cases à compléter</t>
  </si>
  <si>
    <t>CANDIDAT</t>
  </si>
  <si>
    <t>PRESTATION</t>
  </si>
  <si>
    <t>Désignation de la prestation</t>
  </si>
  <si>
    <t>Unité</t>
  </si>
  <si>
    <t>Prix à l'unité
(En euros HT)</t>
  </si>
  <si>
    <t>Forfait</t>
  </si>
  <si>
    <t>Forfait mensuel</t>
  </si>
  <si>
    <t>TOTAL FRIGO</t>
  </si>
  <si>
    <t>unité</t>
  </si>
  <si>
    <t>Fromages/dessert/Laitage</t>
  </si>
  <si>
    <t>Plats/recette boulangère</t>
  </si>
  <si>
    <t>Type de denrée</t>
  </si>
  <si>
    <t>Livraison/Installation pour 1 frigo</t>
  </si>
  <si>
    <t>CAISSE PRIMAIRE CENTRALE D’ASSURANCE</t>
  </si>
  <si>
    <t>MALADIE DES BOUCHES DU RHONE</t>
  </si>
  <si>
    <t>56, Chemin Joseph Aiguier</t>
  </si>
  <si>
    <t>13297 MARSEILLE CEDEX 09</t>
  </si>
  <si>
    <t>ACCORD-CADRE DE FOURNITURES COURANTES ET SERVICES</t>
  </si>
  <si>
    <t xml:space="preserve">ANNEXE 3 À L’ACTE D’ENGAGEMENT </t>
  </si>
  <si>
    <t xml:space="preserve">BORDEREAU DES PRIX UNITAIRES 1 - EQUIPEMENTS ET PRESTATIONS DE SERVICE </t>
  </si>
  <si>
    <t>% TVA</t>
  </si>
  <si>
    <t>Prix à l'unité
(En euros TTC)</t>
  </si>
  <si>
    <t xml:space="preserve">Approvisionnement de 1 point de livraison </t>
  </si>
  <si>
    <t>TOTAL CLICK &amp; COLLECT</t>
  </si>
  <si>
    <t xml:space="preserve">MONTANT TOTAL € HT (Total frigo + click and collect) </t>
  </si>
  <si>
    <t xml:space="preserve">MONTANT TOTAL € TTC (Total frigo + click and collect) </t>
  </si>
  <si>
    <t>Fruits</t>
  </si>
  <si>
    <t>Compote</t>
  </si>
  <si>
    <t>Fromages</t>
  </si>
  <si>
    <t>Boissons</t>
  </si>
  <si>
    <t>Jus de fruits (minimum 25 cl)</t>
  </si>
  <si>
    <t>Sodas (minimum 25 cl)</t>
  </si>
  <si>
    <t xml:space="preserve">Eaux minérales plate </t>
  </si>
  <si>
    <t>Eaux minérales pétillantes</t>
  </si>
  <si>
    <t>Plat de viande avec garniture</t>
  </si>
  <si>
    <t xml:space="preserve">Plat de poisson avec garniture </t>
  </si>
  <si>
    <t>Plat végétérien</t>
  </si>
  <si>
    <t>Recettes boulangères</t>
  </si>
  <si>
    <t xml:space="preserve">Plat sans gluten </t>
  </si>
  <si>
    <t xml:space="preserve">Entrees </t>
  </si>
  <si>
    <t xml:space="preserve">Entrée végétarienne </t>
  </si>
  <si>
    <t xml:space="preserve">Entrée sans gluten </t>
  </si>
  <si>
    <t xml:space="preserve">Entrée </t>
  </si>
  <si>
    <t>Entrée festive</t>
  </si>
  <si>
    <t>Snacks</t>
  </si>
  <si>
    <t xml:space="preserve">Snacks salés </t>
  </si>
  <si>
    <t>snacks sucrés</t>
  </si>
  <si>
    <t>Salade de fruits</t>
  </si>
  <si>
    <t xml:space="preserve">REFRIGERATEURS CONNECTES </t>
  </si>
  <si>
    <t>PRECOMMANDES
(CLICK &amp; COLLECT)</t>
  </si>
  <si>
    <t xml:space="preserve">forfait </t>
  </si>
  <si>
    <t>forfait</t>
  </si>
  <si>
    <t>Retrait/évacuation pour 1 frigo</t>
  </si>
  <si>
    <t>Prix maximum 
(En euros TTC)</t>
  </si>
  <si>
    <t>Prix minimum
(en euros TTC)</t>
  </si>
  <si>
    <t>Location/maintenance/approvisionnement 1 réfrigérateur / site</t>
  </si>
  <si>
    <t>Location/maintenance/approvisionnement 2 réfrigérateurs / site</t>
  </si>
  <si>
    <t>Location/maintenance/approvisionnement 3 réfrigérateurs / site</t>
  </si>
  <si>
    <t>Location/maintenance/approvisionnement 4 réfrigérateurs / site</t>
  </si>
  <si>
    <t>Location/maintenance/approvisionnement 5 réfrigérateurs / site</t>
  </si>
  <si>
    <t xml:space="preserve">Approvisionnement de 2 points de livraison mutualisés * </t>
  </si>
  <si>
    <t>Approvisionnement de 3 points de livraison mutualisés *</t>
  </si>
  <si>
    <t>Prix unitaire annuel 
(en euros HT)</t>
  </si>
  <si>
    <t>ANNEXE FINANCIERE : BPU - DQE</t>
  </si>
  <si>
    <t>Quantité annuelle estimée *</t>
  </si>
  <si>
    <t>TOTAL ANNUEL EN €HT</t>
  </si>
  <si>
    <t>TOTAL ANNUEL EN € TTC</t>
  </si>
  <si>
    <t>yaourts</t>
  </si>
  <si>
    <t>Entrée</t>
  </si>
  <si>
    <t xml:space="preserve">Plat à base de viande </t>
  </si>
  <si>
    <t xml:space="preserve">Plat à base de poisson </t>
  </si>
  <si>
    <t>MENU VEGETARIEN</t>
  </si>
  <si>
    <r>
      <t xml:space="preserve">MENU A PRIX </t>
    </r>
    <r>
      <rPr>
        <b/>
        <u/>
        <sz val="12"/>
        <color theme="0"/>
        <rFont val="Calibri"/>
        <family val="2"/>
        <scheme val="minor"/>
      </rPr>
      <t>MINIMUM</t>
    </r>
    <r>
      <rPr>
        <b/>
        <sz val="12"/>
        <color theme="0"/>
        <rFont val="Calibri"/>
        <family val="2"/>
        <scheme val="minor"/>
      </rPr>
      <t xml:space="preserve"> (viande) </t>
    </r>
  </si>
  <si>
    <r>
      <t xml:space="preserve">MENU A PRIX </t>
    </r>
    <r>
      <rPr>
        <b/>
        <u/>
        <sz val="12"/>
        <color theme="0"/>
        <rFont val="Calibri"/>
        <family val="2"/>
        <scheme val="minor"/>
      </rPr>
      <t>MINIMUM</t>
    </r>
    <r>
      <rPr>
        <b/>
        <sz val="12"/>
        <color theme="0"/>
        <rFont val="Calibri"/>
        <family val="2"/>
        <scheme val="minor"/>
      </rPr>
      <t xml:space="preserve"> (poisson) </t>
    </r>
  </si>
  <si>
    <t>Plat</t>
  </si>
  <si>
    <t>MENU SANS GLUTEN</t>
  </si>
  <si>
    <t>MENU FESTIF</t>
  </si>
  <si>
    <t>PRIX DU PANIER PAR TYPE DE MENUS</t>
  </si>
  <si>
    <t>Dessert festif</t>
  </si>
  <si>
    <t>Dessert gourmand</t>
  </si>
  <si>
    <t>Salade de fruit</t>
  </si>
  <si>
    <r>
      <t>MAFA N° 25.533</t>
    </r>
    <r>
      <rPr>
        <b/>
        <sz val="16"/>
        <rFont val="Trebuchet MS"/>
        <family val="2"/>
      </rPr>
      <t>.07</t>
    </r>
    <r>
      <rPr>
        <b/>
        <sz val="16"/>
        <color rgb="FF000000"/>
        <rFont val="Trebuchet MS"/>
        <family val="2"/>
      </rPr>
      <t xml:space="preserve"> 
MISE A DISPOSITION, LOCATION ET APPROVISIONNEMENT DE REFRIGERATEURS CONNECTES ET LIVRAISON DE REPAS EN PRE-COMMANDE (CLICK &amp; COLLECT) POUR LES SITES DE LA CAISSE PRIMAIRE CENTRALE D'ASSURANCE MALADIE DES BOUCHES-DU RHONE </t>
    </r>
  </si>
  <si>
    <t xml:space="preserve">MAFA n° 25.533.07 - MISE A DISPOSITION, LOCATION ET APPROVISIONNEMENT DE REFRIGERATEURS CONNECTES ET LIVRAISON DE REPAS EN PRE-COMMANDE (CLICK &amp; COLLECT) POUR LES SITES DE LA CAISSE PRIMAIRE CENTRALE D'ASSURANCE MALADIE DES BOUCHES-DU RHONE </t>
  </si>
  <si>
    <t xml:space="preserve">MAFA n°25.533.07 - MISE A DISPOSITION, LOCATION ET APPROVISIONNEMENT DE REFRIGERATEURS CONNECTES ET LIVRAISON DE REPAS EN PRE-COMMANDE (CLICK &amp; COLLECT) POUR LES SITES DE LA CAISSE PRIMAIRE CENTRALE D'ASSURANCE MALADIE DES BOUCHES-DU RHONE </t>
  </si>
  <si>
    <t xml:space="preserve">MAFA n°25.533.07 - MISE A DISPOSITION, LOCATION ET APPROVISIONNEMENT DE REFIRGERATEURS CONNECTES ET LIVRAISON DE REPAS EN PRE-COMMANDE (CLICK &amp; COLLECT) POUR LES SITES DE LA CAISSE PRIMAIRE CENTRALE D'ASSURANCE MALADIE DES BOUCHES-DU RHONE </t>
  </si>
  <si>
    <r>
      <t xml:space="preserve">En complément du dépôt de son offre technique dématérialisée remise via PLACE le candidat doit obligatoirement remettre les échantillons demandés à l'article 5.2 du Règlement de la Consultation. A défaut de remise des échantillons l'offre est déclarée irrégulière. 
</t>
    </r>
    <r>
      <rPr>
        <b/>
        <u/>
        <sz val="11"/>
        <rFont val="Arial"/>
        <family val="2"/>
      </rPr>
      <t xml:space="preserve">Le candidat indique dans le présent onglet le prix des échantillons remis pas type de menus.
</t>
    </r>
    <r>
      <rPr>
        <b/>
        <sz val="11"/>
        <rFont val="Arial"/>
        <family val="2"/>
      </rPr>
      <t xml:space="preserve">Pour information, le prix du panier moyen journalier d'un collaborateur de la CPCAM des Bouches-du-Rhône est estimé </t>
    </r>
    <r>
      <rPr>
        <b/>
        <u/>
        <sz val="11"/>
        <rFont val="Arial"/>
        <family val="2"/>
      </rPr>
      <t>à environ 10-12 €</t>
    </r>
    <r>
      <rPr>
        <b/>
        <sz val="11"/>
        <rFont val="Arial"/>
        <family val="2"/>
      </rPr>
      <t xml:space="preserve">  (donnée non contractuelle)</t>
    </r>
  </si>
  <si>
    <t xml:space="preserve">Boisson </t>
  </si>
  <si>
    <r>
      <t xml:space="preserve">MENU A PRIX </t>
    </r>
    <r>
      <rPr>
        <b/>
        <u/>
        <sz val="12"/>
        <color theme="0"/>
        <rFont val="Calibri"/>
        <family val="2"/>
        <scheme val="minor"/>
      </rPr>
      <t>MOYEN</t>
    </r>
    <r>
      <rPr>
        <b/>
        <sz val="12"/>
        <color theme="0"/>
        <rFont val="Calibri"/>
        <family val="2"/>
        <scheme val="minor"/>
      </rPr>
      <t xml:space="preserve"> (viande) </t>
    </r>
  </si>
  <si>
    <r>
      <t xml:space="preserve">MENU A PRIX </t>
    </r>
    <r>
      <rPr>
        <b/>
        <u/>
        <sz val="12"/>
        <color theme="0"/>
        <rFont val="Calibri"/>
        <family val="2"/>
        <scheme val="minor"/>
      </rPr>
      <t>MOYEN</t>
    </r>
    <r>
      <rPr>
        <b/>
        <sz val="12"/>
        <color theme="0"/>
        <rFont val="Calibri"/>
        <family val="2"/>
        <scheme val="minor"/>
      </rPr>
      <t xml:space="preserve"> (poisson) </t>
    </r>
  </si>
  <si>
    <t>Prix à l'unité *
(En euros HT)</t>
  </si>
  <si>
    <t>* Les prix unitaires doivent être mentionnés avec 2 chiffres après la virgule.</t>
  </si>
  <si>
    <t>Prix minimum **
(en euros HT)</t>
  </si>
  <si>
    <t>Prix maximum **
(En euros HT)</t>
  </si>
  <si>
    <t>** Les prix doivent être mentionnés avec 2 chiffres après la virgule.</t>
  </si>
  <si>
    <t>Prix unitaire *
(en euros HT)</t>
  </si>
  <si>
    <t>Prix unitaire *
(en euros TTC)</t>
  </si>
  <si>
    <t>Location/maintenance/approvisionnement 1 réfrigérateur click and collect compris / site</t>
  </si>
  <si>
    <t xml:space="preserve">Location/maintenance/approvisionnement 2 réfrigérateurs click and collect compris / site </t>
  </si>
  <si>
    <t>Approvisionnement de 1 point de livraison sans frigo</t>
  </si>
  <si>
    <t>PRESTATIONS</t>
  </si>
  <si>
    <r>
      <t>REFRIGERATEUR CONNECTE
 (le "</t>
    </r>
    <r>
      <rPr>
        <b/>
        <u/>
        <sz val="11"/>
        <color theme="0"/>
        <rFont val="Calibri"/>
        <family val="2"/>
        <scheme val="minor"/>
      </rPr>
      <t>CLICK &amp; COLLECT" est compris sur chaque site équipé de frigo</t>
    </r>
    <r>
      <rPr>
        <b/>
        <sz val="10"/>
        <color theme="0"/>
        <rFont val="Calibri"/>
        <family val="2"/>
        <scheme val="minor"/>
      </rPr>
      <t>)</t>
    </r>
  </si>
  <si>
    <r>
      <t xml:space="preserve">PRECOMMANDES 
(CLICK &amp; COLLECT
</t>
    </r>
    <r>
      <rPr>
        <b/>
        <u/>
        <sz val="11"/>
        <color theme="0"/>
        <rFont val="Calibri"/>
        <family val="2"/>
      </rPr>
      <t>hors sites équipés de frigos connectés</t>
    </r>
    <r>
      <rPr>
        <b/>
        <sz val="10"/>
        <color theme="0"/>
        <rFont val="Calibri"/>
        <family val="2"/>
      </rPr>
      <t>)</t>
    </r>
  </si>
  <si>
    <t xml:space="preserve">Rayon kilométrique permettant de bénéficier d'un approvisionnement mutualisé des sites pour les précommandes. </t>
  </si>
  <si>
    <t>OBSERVATIONS DU CANDIDAT, LE CAS ECHEANT.</t>
  </si>
  <si>
    <t>ATTENTION : A défaut d'explication, toute ligne chiffrée à 0 € pourra amener le pouvoir adjudicateur à considérer l'offre financière comme incomplète.
  Par conséquent, si certaines prestations son gratuites, offertes et/ou font l'objet de remises particulières, nous vous prions de le préciser dans la colonne "Observations".</t>
  </si>
  <si>
    <t xml:space="preserve">DETAIL QUANTITATIF ESTIMATIF (DQE) 1 - EQUIPEMENTS ET PRESTATIONS DE SERVICE </t>
  </si>
  <si>
    <t>*Les quantités annuelles estimées renseignées dans le présent document n'ont pas valeur contractuelle.</t>
  </si>
  <si>
    <t>BORDEREAU DES PRIX  - PRESTATIONS DE RESTAURATION  / COUT DES REPAS</t>
  </si>
  <si>
    <t>* Données renseignées a titre indicatif. Données non contractuelles.</t>
  </si>
  <si>
    <t>Type de denrées</t>
  </si>
  <si>
    <t xml:space="preserve">Plat "festif" </t>
  </si>
  <si>
    <t>Dessert "festif"</t>
  </si>
  <si>
    <t>Dessert " gourmand"</t>
  </si>
  <si>
    <t>Quantités estimatives annuelles par catégorie de produits *</t>
  </si>
  <si>
    <t>OBSERVATIONS du candidat, le cas échéant</t>
  </si>
  <si>
    <t>Yaourt</t>
  </si>
  <si>
    <t>Fromage</t>
  </si>
  <si>
    <t>Entrée végétarienne</t>
  </si>
  <si>
    <t>Entrée sans gluten</t>
  </si>
  <si>
    <t>Prix du panier par type de menu pour information
(en euros TTC)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</si>
</sst>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0\ _€_-;\-* #,##0.00\ _€_-;_-* &quot;-&quot;??\ _€_-;_-@_-"/>
    <numFmt numFmtId="166" formatCode="#,##0.00\ _€;\-#,##0.00\ _€"/>
    <numFmt numFmtId="167" formatCode="#,##0.00\ &quot;€&quot;"/>
    <numFmt numFmtId="168" formatCode="#,##0\ &quot;€&quot;"/>
  </numFmts>
  <fonts count="32" x14ac:knownFonts="1">
    <font>
      <sz val="10"/>
      <name val="Arial"/>
    </font>
    <font>
      <sz val="10"/>
      <name val="Arial"/>
      <family val="2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Calibri"/>
      <family val="2"/>
      <scheme val="minor"/>
    </font>
    <font>
      <sz val="10"/>
      <color rgb="FF000000"/>
      <name val="Calibri"/>
      <family val="2"/>
    </font>
    <font>
      <i/>
      <sz val="10"/>
      <color rgb="FF0070C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8"/>
      <name val="Arial"/>
      <family val="2"/>
    </font>
    <font>
      <sz val="11"/>
      <color theme="1"/>
      <name val="Trebuchet MS"/>
      <family val="2"/>
    </font>
    <font>
      <b/>
      <sz val="10"/>
      <color theme="1"/>
      <name val="Trebuchet MS"/>
      <family val="2"/>
    </font>
    <font>
      <b/>
      <sz val="14"/>
      <color theme="1"/>
      <name val="Trebuchet MS"/>
      <family val="2"/>
    </font>
    <font>
      <b/>
      <sz val="16"/>
      <color rgb="FF000000"/>
      <name val="Trebuchet MS"/>
      <family val="2"/>
    </font>
    <font>
      <b/>
      <sz val="20"/>
      <color theme="1"/>
      <name val="Trebuchet MS"/>
      <family val="2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/>
      <name val="Arial"/>
      <family val="2"/>
    </font>
    <font>
      <b/>
      <sz val="10"/>
      <color theme="0"/>
      <name val="Calibri"/>
      <family val="2"/>
    </font>
    <font>
      <b/>
      <i/>
      <sz val="10"/>
      <name val="Calibri"/>
      <family val="2"/>
      <scheme val="minor"/>
    </font>
    <font>
      <b/>
      <sz val="16"/>
      <name val="Trebuchet MS"/>
      <family val="2"/>
    </font>
    <font>
      <sz val="12"/>
      <name val="Calibri"/>
      <family val="2"/>
      <scheme val="minor"/>
    </font>
    <font>
      <b/>
      <sz val="11"/>
      <name val="Arial"/>
      <family val="2"/>
    </font>
    <font>
      <b/>
      <u/>
      <sz val="11"/>
      <name val="Arial"/>
      <family val="2"/>
    </font>
    <font>
      <b/>
      <sz val="12"/>
      <color theme="0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b/>
      <u/>
      <sz val="11"/>
      <color theme="0"/>
      <name val="Calibri"/>
      <family val="2"/>
    </font>
    <font>
      <b/>
      <sz val="10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Up">
        <fgColor theme="1" tint="0.499984740745262"/>
        <bgColor theme="0" tint="-0.1499679555650502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9" tint="0.59999389629810485"/>
      </patternFill>
    </fill>
  </fills>
  <borders count="5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thick">
        <color theme="0"/>
      </left>
      <right style="thin">
        <color theme="0"/>
      </right>
      <top/>
      <bottom/>
      <diagonal/>
    </border>
    <border>
      <left style="thick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ck">
        <color theme="0"/>
      </top>
      <bottom style="thin">
        <color theme="0"/>
      </bottom>
      <diagonal/>
    </border>
    <border>
      <left/>
      <right style="thin">
        <color theme="0"/>
      </right>
      <top style="thick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thick">
        <color theme="0"/>
      </left>
      <right/>
      <top style="medium">
        <color theme="0"/>
      </top>
      <bottom style="thick">
        <color theme="0"/>
      </bottom>
      <diagonal/>
    </border>
    <border>
      <left/>
      <right/>
      <top style="medium">
        <color theme="0"/>
      </top>
      <bottom style="thick">
        <color theme="0"/>
      </bottom>
      <diagonal/>
    </border>
    <border>
      <left/>
      <right style="thin">
        <color theme="0"/>
      </right>
      <top style="medium">
        <color theme="0"/>
      </top>
      <bottom style="thick">
        <color theme="0"/>
      </bottom>
      <diagonal/>
    </border>
    <border>
      <left/>
      <right style="thin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n">
        <color theme="0"/>
      </bottom>
      <diagonal/>
    </border>
    <border>
      <left/>
      <right/>
      <top style="thick">
        <color theme="0"/>
      </top>
      <bottom style="medium">
        <color theme="0"/>
      </bottom>
      <diagonal/>
    </border>
    <border>
      <left style="thin">
        <color theme="0"/>
      </left>
      <right/>
      <top style="thick">
        <color theme="0"/>
      </top>
      <bottom style="medium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n">
        <color theme="0"/>
      </right>
      <top style="medium">
        <color theme="0"/>
      </top>
      <bottom/>
      <diagonal/>
    </border>
    <border>
      <left style="thick">
        <color theme="0"/>
      </left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 applyAlignment="1">
      <alignment vertical="center" wrapText="1"/>
    </xf>
    <xf numFmtId="165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7" fillId="6" borderId="6" xfId="0" applyFont="1" applyFill="1" applyBorder="1" applyAlignment="1">
      <alignment vertical="center"/>
    </xf>
    <xf numFmtId="0" fontId="4" fillId="6" borderId="6" xfId="0" applyFont="1" applyFill="1" applyBorder="1" applyAlignment="1">
      <alignment horizontal="center" vertical="center" wrapText="1"/>
    </xf>
    <xf numFmtId="3" fontId="8" fillId="6" borderId="8" xfId="0" quotePrefix="1" applyNumberFormat="1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vertical="center"/>
    </xf>
    <xf numFmtId="0" fontId="4" fillId="6" borderId="10" xfId="0" applyFont="1" applyFill="1" applyBorder="1" applyAlignment="1">
      <alignment horizontal="center" vertical="center" wrapText="1"/>
    </xf>
    <xf numFmtId="3" fontId="8" fillId="6" borderId="10" xfId="0" quotePrefix="1" applyNumberFormat="1" applyFont="1" applyFill="1" applyBorder="1" applyAlignment="1">
      <alignment horizontal="center" vertical="center" wrapText="1"/>
    </xf>
    <xf numFmtId="165" fontId="9" fillId="8" borderId="14" xfId="3" applyFont="1" applyFill="1" applyBorder="1" applyAlignment="1" applyProtection="1">
      <alignment horizontal="center" vertical="center"/>
      <protection locked="0"/>
    </xf>
    <xf numFmtId="0" fontId="4" fillId="9" borderId="6" xfId="0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4" fillId="0" borderId="0" xfId="1" applyNumberFormat="1" applyFont="1" applyAlignment="1">
      <alignment vertical="center" wrapText="1"/>
    </xf>
    <xf numFmtId="0" fontId="4" fillId="11" borderId="0" xfId="0" applyFont="1" applyFill="1" applyAlignment="1">
      <alignment vertical="center" wrapText="1"/>
    </xf>
    <xf numFmtId="0" fontId="4" fillId="9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vertical="center" wrapText="1"/>
    </xf>
    <xf numFmtId="0" fontId="6" fillId="4" borderId="11" xfId="0" applyFont="1" applyFill="1" applyBorder="1" applyAlignment="1">
      <alignment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5" fillId="11" borderId="0" xfId="2" applyFont="1" applyFill="1" applyBorder="1" applyAlignment="1">
      <alignment horizontal="center" vertical="center" wrapText="1"/>
    </xf>
    <xf numFmtId="165" fontId="4" fillId="11" borderId="0" xfId="3" applyFont="1" applyFill="1" applyBorder="1" applyAlignment="1" applyProtection="1">
      <alignment horizontal="center" vertical="center"/>
      <protection locked="0"/>
    </xf>
    <xf numFmtId="0" fontId="5" fillId="2" borderId="25" xfId="2" applyFont="1" applyFill="1" applyBorder="1" applyAlignment="1">
      <alignment horizontal="center" vertical="center" wrapText="1"/>
    </xf>
    <xf numFmtId="0" fontId="3" fillId="11" borderId="0" xfId="0" applyFont="1" applyFill="1" applyAlignment="1">
      <alignment horizontal="center" vertical="center" wrapText="1"/>
    </xf>
    <xf numFmtId="0" fontId="2" fillId="11" borderId="0" xfId="0" applyFont="1" applyFill="1" applyAlignment="1">
      <alignment horizontal="center"/>
    </xf>
    <xf numFmtId="0" fontId="2" fillId="11" borderId="0" xfId="0" applyFont="1" applyFill="1" applyAlignment="1">
      <alignment vertical="center" wrapText="1"/>
    </xf>
    <xf numFmtId="164" fontId="2" fillId="11" borderId="0" xfId="0" applyNumberFormat="1" applyFont="1" applyFill="1" applyAlignment="1">
      <alignment vertical="center" wrapText="1"/>
    </xf>
    <xf numFmtId="164" fontId="2" fillId="11" borderId="0" xfId="0" applyNumberFormat="1" applyFont="1" applyFill="1" applyAlignment="1">
      <alignment horizontal="center" vertical="center" wrapText="1"/>
    </xf>
    <xf numFmtId="0" fontId="1" fillId="11" borderId="0" xfId="0" applyFont="1" applyFill="1" applyAlignment="1">
      <alignment vertical="center" wrapText="1"/>
    </xf>
    <xf numFmtId="0" fontId="2" fillId="11" borderId="0" xfId="0" applyFont="1" applyFill="1" applyAlignment="1">
      <alignment horizontal="center" vertical="center" wrapText="1"/>
    </xf>
    <xf numFmtId="0" fontId="6" fillId="4" borderId="11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165" fontId="4" fillId="7" borderId="20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5" xfId="0" applyFont="1" applyFill="1" applyBorder="1" applyAlignment="1">
      <alignment horizontal="center" vertical="center" wrapText="1"/>
    </xf>
    <xf numFmtId="165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45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46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34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33" xfId="0" applyNumberFormat="1" applyFont="1" applyFill="1" applyBorder="1" applyAlignment="1" applyProtection="1">
      <alignment horizontal="center" vertical="center" wrapText="1"/>
      <protection locked="0"/>
    </xf>
    <xf numFmtId="10" fontId="4" fillId="3" borderId="32" xfId="0" applyNumberFormat="1" applyFont="1" applyFill="1" applyBorder="1" applyAlignment="1" applyProtection="1">
      <alignment horizontal="center" vertical="center" wrapText="1"/>
      <protection locked="0"/>
    </xf>
    <xf numFmtId="10" fontId="10" fillId="16" borderId="6" xfId="0" applyNumberFormat="1" applyFont="1" applyFill="1" applyBorder="1" applyAlignment="1" applyProtection="1">
      <alignment horizontal="center" vertical="center" wrapText="1"/>
      <protection locked="0"/>
    </xf>
    <xf numFmtId="10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>
      <alignment horizontal="center" vertical="center" wrapText="1"/>
    </xf>
    <xf numFmtId="165" fontId="4" fillId="3" borderId="26" xfId="0" applyNumberFormat="1" applyFont="1" applyFill="1" applyBorder="1" applyAlignment="1" applyProtection="1">
      <alignment horizontal="center" vertical="center" wrapText="1"/>
      <protection locked="0"/>
    </xf>
    <xf numFmtId="7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7" fontId="10" fillId="16" borderId="1" xfId="0" applyNumberFormat="1" applyFont="1" applyFill="1" applyBorder="1" applyAlignment="1" applyProtection="1">
      <alignment horizontal="center" vertical="center" wrapText="1"/>
      <protection locked="0"/>
    </xf>
    <xf numFmtId="167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7" fontId="10" fillId="16" borderId="6" xfId="0" applyNumberFormat="1" applyFont="1" applyFill="1" applyBorder="1" applyAlignment="1" applyProtection="1">
      <alignment horizontal="center" vertical="center" wrapText="1"/>
      <protection locked="0"/>
    </xf>
    <xf numFmtId="167" fontId="4" fillId="3" borderId="24" xfId="0" applyNumberFormat="1" applyFont="1" applyFill="1" applyBorder="1" applyAlignment="1" applyProtection="1">
      <alignment horizontal="center" vertical="center" wrapText="1"/>
      <protection locked="0"/>
    </xf>
    <xf numFmtId="167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0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66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67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167" fontId="6" fillId="4" borderId="11" xfId="0" applyNumberFormat="1" applyFont="1" applyFill="1" applyBorder="1" applyAlignment="1">
      <alignment vertical="center" wrapText="1"/>
    </xf>
    <xf numFmtId="167" fontId="6" fillId="4" borderId="0" xfId="0" applyNumberFormat="1" applyFont="1" applyFill="1" applyBorder="1" applyAlignment="1">
      <alignment vertical="center" wrapText="1"/>
    </xf>
    <xf numFmtId="165" fontId="4" fillId="3" borderId="41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6" xfId="0" applyFont="1" applyFill="1" applyBorder="1" applyAlignment="1">
      <alignment horizontal="center" vertical="center" wrapText="1"/>
    </xf>
    <xf numFmtId="0" fontId="19" fillId="11" borderId="0" xfId="0" applyFont="1" applyFill="1" applyBorder="1" applyAlignment="1">
      <alignment horizontal="center" vertical="center" wrapText="1"/>
    </xf>
    <xf numFmtId="165" fontId="4" fillId="17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17" borderId="11" xfId="0" applyNumberFormat="1" applyFont="1" applyFill="1" applyBorder="1" applyAlignment="1" applyProtection="1">
      <alignment horizontal="center" vertical="center" wrapText="1"/>
      <protection locked="0"/>
    </xf>
    <xf numFmtId="0" fontId="27" fillId="4" borderId="22" xfId="0" applyFont="1" applyFill="1" applyBorder="1" applyAlignment="1">
      <alignment horizontal="center" vertical="center" wrapText="1"/>
    </xf>
    <xf numFmtId="0" fontId="27" fillId="4" borderId="35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center" vertical="center" wrapText="1"/>
    </xf>
    <xf numFmtId="165" fontId="4" fillId="17" borderId="1" xfId="0" applyNumberFormat="1" applyFont="1" applyFill="1" applyBorder="1" applyAlignment="1" applyProtection="1">
      <alignment horizontal="left" vertical="center" wrapText="1"/>
      <protection locked="0"/>
    </xf>
    <xf numFmtId="165" fontId="4" fillId="17" borderId="11" xfId="0" applyNumberFormat="1" applyFont="1" applyFill="1" applyBorder="1" applyAlignment="1" applyProtection="1">
      <alignment horizontal="left" vertical="center" wrapText="1"/>
      <protection locked="0"/>
    </xf>
    <xf numFmtId="165" fontId="4" fillId="17" borderId="9" xfId="0" applyNumberFormat="1" applyFont="1" applyFill="1" applyBorder="1" applyAlignment="1" applyProtection="1">
      <alignment horizontal="left" vertical="center" wrapText="1"/>
      <protection locked="0"/>
    </xf>
    <xf numFmtId="165" fontId="4" fillId="7" borderId="43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17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7" fillId="6" borderId="6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5" fontId="4" fillId="18" borderId="20" xfId="0" applyNumberFormat="1" applyFont="1" applyFill="1" applyBorder="1" applyAlignment="1" applyProtection="1">
      <alignment horizontal="center" vertical="center" wrapText="1"/>
      <protection locked="0"/>
    </xf>
    <xf numFmtId="165" fontId="4" fillId="18" borderId="28" xfId="0" applyNumberFormat="1" applyFont="1" applyFill="1" applyBorder="1" applyAlignment="1" applyProtection="1">
      <alignment horizontal="center" vertical="center" wrapText="1"/>
      <protection locked="0"/>
    </xf>
    <xf numFmtId="165" fontId="4" fillId="19" borderId="20" xfId="0" applyNumberFormat="1" applyFont="1" applyFill="1" applyBorder="1" applyAlignment="1" applyProtection="1">
      <alignment horizontal="center" vertical="center" wrapText="1"/>
      <protection locked="0"/>
    </xf>
    <xf numFmtId="165" fontId="4" fillId="19" borderId="2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31" fillId="13" borderId="18" xfId="0" applyFont="1" applyFill="1" applyBorder="1" applyAlignment="1">
      <alignment horizontal="center" vertical="center" wrapText="1"/>
    </xf>
    <xf numFmtId="0" fontId="31" fillId="13" borderId="1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7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7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49" xfId="3" applyFont="1" applyFill="1" applyBorder="1" applyAlignment="1" applyProtection="1">
      <alignment horizontal="center" vertical="center"/>
      <protection locked="0"/>
    </xf>
    <xf numFmtId="165" fontId="4" fillId="3" borderId="50" xfId="3" applyFont="1" applyFill="1" applyBorder="1" applyAlignment="1" applyProtection="1">
      <alignment horizontal="center" vertical="center"/>
      <protection locked="0"/>
    </xf>
    <xf numFmtId="165" fontId="4" fillId="3" borderId="51" xfId="3" applyFont="1" applyFill="1" applyBorder="1" applyAlignment="1" applyProtection="1">
      <alignment horizontal="center" vertical="center"/>
      <protection locked="0"/>
    </xf>
    <xf numFmtId="0" fontId="19" fillId="11" borderId="29" xfId="2" applyFont="1" applyFill="1" applyBorder="1" applyAlignment="1">
      <alignment horizontal="center" vertical="center" wrapText="1"/>
    </xf>
    <xf numFmtId="0" fontId="19" fillId="11" borderId="30" xfId="2" applyFont="1" applyFill="1" applyBorder="1" applyAlignment="1">
      <alignment horizontal="center" vertical="center" wrapText="1"/>
    </xf>
    <xf numFmtId="0" fontId="19" fillId="11" borderId="31" xfId="2" applyFont="1" applyFill="1" applyBorder="1" applyAlignment="1">
      <alignment horizontal="center" vertical="center" wrapText="1"/>
    </xf>
    <xf numFmtId="0" fontId="19" fillId="11" borderId="26" xfId="0" applyFont="1" applyFill="1" applyBorder="1" applyAlignment="1">
      <alignment horizontal="center" vertical="center" wrapText="1"/>
    </xf>
    <xf numFmtId="0" fontId="21" fillId="14" borderId="11" xfId="0" applyFont="1" applyFill="1" applyBorder="1" applyAlignment="1">
      <alignment horizontal="center" vertical="center" wrapText="1"/>
    </xf>
    <xf numFmtId="0" fontId="21" fillId="14" borderId="0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4" fillId="0" borderId="27" xfId="0" applyFont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9" fillId="11" borderId="26" xfId="2" applyFont="1" applyFill="1" applyBorder="1" applyAlignment="1">
      <alignment horizontal="center" vertical="center" wrapText="1"/>
    </xf>
    <xf numFmtId="0" fontId="19" fillId="11" borderId="26" xfId="2" applyFont="1" applyFill="1" applyBorder="1" applyAlignment="1">
      <alignment horizontal="center" vertical="center"/>
    </xf>
    <xf numFmtId="164" fontId="6" fillId="5" borderId="48" xfId="0" applyNumberFormat="1" applyFont="1" applyFill="1" applyBorder="1" applyAlignment="1">
      <alignment horizontal="center" vertical="center" wrapText="1"/>
    </xf>
    <xf numFmtId="164" fontId="6" fillId="5" borderId="47" xfId="0" applyNumberFormat="1" applyFont="1" applyFill="1" applyBorder="1" applyAlignment="1">
      <alignment horizontal="center" vertical="center" wrapText="1"/>
    </xf>
    <xf numFmtId="0" fontId="24" fillId="11" borderId="0" xfId="0" applyFont="1" applyFill="1" applyBorder="1" applyAlignment="1">
      <alignment horizontal="left" vertical="center" wrapText="1"/>
    </xf>
    <xf numFmtId="165" fontId="4" fillId="3" borderId="25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52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6" xfId="0" applyFont="1" applyFill="1" applyBorder="1" applyAlignment="1">
      <alignment horizontal="center" vertical="center" wrapText="1"/>
    </xf>
    <xf numFmtId="165" fontId="4" fillId="3" borderId="41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42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65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15" borderId="0" xfId="0" applyFont="1" applyFill="1" applyBorder="1" applyAlignment="1">
      <alignment horizontal="center" vertical="center"/>
    </xf>
    <xf numFmtId="0" fontId="20" fillId="15" borderId="40" xfId="0" applyFont="1" applyFill="1" applyBorder="1" applyAlignment="1">
      <alignment horizontal="center" vertical="center"/>
    </xf>
    <xf numFmtId="167" fontId="5" fillId="10" borderId="6" xfId="0" applyNumberFormat="1" applyFont="1" applyFill="1" applyBorder="1" applyAlignment="1">
      <alignment horizontal="center" vertical="center"/>
    </xf>
    <xf numFmtId="0" fontId="6" fillId="12" borderId="37" xfId="0" applyFont="1" applyFill="1" applyBorder="1" applyAlignment="1">
      <alignment horizontal="center" vertical="center" wrapText="1"/>
    </xf>
    <xf numFmtId="0" fontId="6" fillId="12" borderId="38" xfId="0" applyFont="1" applyFill="1" applyBorder="1" applyAlignment="1">
      <alignment horizontal="center" vertical="center" wrapText="1"/>
    </xf>
    <xf numFmtId="0" fontId="6" fillId="12" borderId="3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3" fontId="11" fillId="9" borderId="54" xfId="0" quotePrefix="1" applyNumberFormat="1" applyFont="1" applyFill="1" applyBorder="1" applyAlignment="1">
      <alignment horizontal="center" vertical="center" wrapText="1"/>
    </xf>
    <xf numFmtId="3" fontId="11" fillId="9" borderId="13" xfId="0" quotePrefix="1" applyNumberFormat="1" applyFont="1" applyFill="1" applyBorder="1" applyAlignment="1">
      <alignment horizontal="center" vertical="center" wrapText="1"/>
    </xf>
    <xf numFmtId="3" fontId="11" fillId="9" borderId="55" xfId="0" quotePrefix="1" applyNumberFormat="1" applyFont="1" applyFill="1" applyBorder="1" applyAlignment="1">
      <alignment horizontal="center" vertical="center" wrapText="1"/>
    </xf>
    <xf numFmtId="3" fontId="11" fillId="9" borderId="0" xfId="0" quotePrefix="1" applyNumberFormat="1" applyFont="1" applyFill="1" applyBorder="1" applyAlignment="1">
      <alignment horizontal="center" vertical="center" wrapText="1"/>
    </xf>
    <xf numFmtId="3" fontId="11" fillId="9" borderId="23" xfId="0" quotePrefix="1" applyNumberFormat="1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165" fontId="4" fillId="7" borderId="43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17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20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44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8" fillId="11" borderId="26" xfId="0" applyFont="1" applyFill="1" applyBorder="1" applyAlignment="1">
      <alignment horizontal="center" vertical="center" wrapText="1"/>
    </xf>
    <xf numFmtId="0" fontId="6" fillId="13" borderId="18" xfId="0" applyFont="1" applyFill="1" applyBorder="1" applyAlignment="1">
      <alignment horizontal="center" vertical="center" wrapText="1"/>
    </xf>
    <xf numFmtId="0" fontId="6" fillId="13" borderId="0" xfId="0" applyFont="1" applyFill="1" applyBorder="1" applyAlignment="1">
      <alignment horizontal="center" vertical="center" wrapText="1"/>
    </xf>
    <xf numFmtId="0" fontId="27" fillId="4" borderId="12" xfId="0" applyFont="1" applyFill="1" applyBorder="1" applyAlignment="1">
      <alignment horizontal="center" vertical="center" wrapText="1"/>
    </xf>
    <xf numFmtId="0" fontId="27" fillId="4" borderId="0" xfId="0" applyFont="1" applyFill="1" applyBorder="1" applyAlignment="1">
      <alignment horizontal="center" vertical="center" wrapText="1"/>
    </xf>
    <xf numFmtId="0" fontId="27" fillId="4" borderId="7" xfId="0" applyFont="1" applyFill="1" applyBorder="1" applyAlignment="1">
      <alignment horizontal="center" vertical="center" wrapText="1"/>
    </xf>
    <xf numFmtId="168" fontId="4" fillId="9" borderId="48" xfId="0" applyNumberFormat="1" applyFont="1" applyFill="1" applyBorder="1" applyAlignment="1">
      <alignment horizontal="center" vertical="center" wrapText="1"/>
    </xf>
    <xf numFmtId="0" fontId="27" fillId="4" borderId="11" xfId="0" applyFont="1" applyFill="1" applyBorder="1" applyAlignment="1">
      <alignment horizontal="center" vertical="center" wrapText="1"/>
    </xf>
    <xf numFmtId="168" fontId="4" fillId="9" borderId="0" xfId="0" applyNumberFormat="1" applyFont="1" applyFill="1" applyBorder="1" applyAlignment="1">
      <alignment horizontal="center" vertical="center" wrapText="1"/>
    </xf>
    <xf numFmtId="0" fontId="25" fillId="0" borderId="29" xfId="0" applyFont="1" applyBorder="1" applyAlignment="1">
      <alignment horizontal="left" vertical="center" wrapText="1"/>
    </xf>
    <xf numFmtId="0" fontId="25" fillId="0" borderId="30" xfId="0" applyFont="1" applyBorder="1" applyAlignment="1">
      <alignment horizontal="left" vertical="center"/>
    </xf>
    <xf numFmtId="0" fontId="25" fillId="0" borderId="31" xfId="0" applyFont="1" applyBorder="1" applyAlignment="1">
      <alignment horizontal="left" vertical="center"/>
    </xf>
  </cellXfs>
  <cellStyles count="4">
    <cellStyle name="Milliers 2" xfId="3"/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0</xdr:rowOff>
    </xdr:from>
    <xdr:to>
      <xdr:col>2</xdr:col>
      <xdr:colOff>371475</xdr:colOff>
      <xdr:row>4</xdr:row>
      <xdr:rowOff>9525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181927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35718</xdr:colOff>
      <xdr:row>0</xdr:row>
      <xdr:rowOff>11906</xdr:rowOff>
    </xdr:from>
    <xdr:to>
      <xdr:col>2</xdr:col>
      <xdr:colOff>1064287</xdr:colOff>
      <xdr:row>0</xdr:row>
      <xdr:rowOff>1131094</xdr:rowOff>
    </xdr:to>
    <xdr:pic>
      <xdr:nvPicPr>
        <xdr:cNvPr id="2" name="Image 2" descr="mar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1" y="11906"/>
          <a:ext cx="2766881" cy="1119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35718</xdr:colOff>
      <xdr:row>1</xdr:row>
      <xdr:rowOff>11906</xdr:rowOff>
    </xdr:from>
    <xdr:to>
      <xdr:col>2</xdr:col>
      <xdr:colOff>1064287</xdr:colOff>
      <xdr:row>1</xdr:row>
      <xdr:rowOff>1131094</xdr:rowOff>
    </xdr:to>
    <xdr:pic>
      <xdr:nvPicPr>
        <xdr:cNvPr id="2" name="Image 2" descr="mar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043" y="11906"/>
          <a:ext cx="2762119" cy="1119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1</xdr:row>
      <xdr:rowOff>114300</xdr:rowOff>
    </xdr:from>
    <xdr:to>
      <xdr:col>4</xdr:col>
      <xdr:colOff>304801</xdr:colOff>
      <xdr:row>1</xdr:row>
      <xdr:rowOff>1085850</xdr:rowOff>
    </xdr:to>
    <xdr:pic>
      <xdr:nvPicPr>
        <xdr:cNvPr id="2" name="Image 2" descr="mar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1" y="114300"/>
          <a:ext cx="305752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0</xdr:row>
      <xdr:rowOff>114300</xdr:rowOff>
    </xdr:from>
    <xdr:to>
      <xdr:col>2</xdr:col>
      <xdr:colOff>1614582</xdr:colOff>
      <xdr:row>0</xdr:row>
      <xdr:rowOff>1085850</xdr:rowOff>
    </xdr:to>
    <xdr:pic>
      <xdr:nvPicPr>
        <xdr:cNvPr id="2" name="Image 2" descr="mar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1" y="114300"/>
          <a:ext cx="3224306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4" workbookViewId="0">
      <selection activeCell="A10" sqref="A10:I10"/>
    </sheetView>
  </sheetViews>
  <sheetFormatPr baseColWidth="10" defaultRowHeight="12.75" x14ac:dyDescent="0.2"/>
  <sheetData>
    <row r="1" spans="1:9" ht="16.5" x14ac:dyDescent="0.3">
      <c r="A1" s="35"/>
      <c r="B1" s="35"/>
      <c r="C1" s="35"/>
      <c r="D1" s="36" t="s">
        <v>14</v>
      </c>
      <c r="E1" s="35"/>
      <c r="F1" s="35"/>
      <c r="G1" s="35"/>
      <c r="H1" s="35"/>
      <c r="I1" s="35"/>
    </row>
    <row r="2" spans="1:9" ht="16.5" x14ac:dyDescent="0.3">
      <c r="A2" s="35"/>
      <c r="B2" s="35"/>
      <c r="C2" s="35"/>
      <c r="D2" s="36" t="s">
        <v>15</v>
      </c>
      <c r="E2" s="35"/>
      <c r="F2" s="35"/>
      <c r="G2" s="35"/>
      <c r="H2" s="35"/>
      <c r="I2" s="35"/>
    </row>
    <row r="3" spans="1:9" ht="16.5" x14ac:dyDescent="0.3">
      <c r="A3" s="35"/>
      <c r="B3" s="35"/>
      <c r="C3" s="35"/>
      <c r="D3" s="36" t="s">
        <v>16</v>
      </c>
      <c r="E3" s="35"/>
      <c r="F3" s="35"/>
      <c r="G3" s="35"/>
      <c r="H3" s="35"/>
      <c r="I3" s="35"/>
    </row>
    <row r="4" spans="1:9" ht="16.5" x14ac:dyDescent="0.3">
      <c r="A4" s="35"/>
      <c r="B4" s="35"/>
      <c r="C4" s="35"/>
      <c r="D4" s="36" t="s">
        <v>17</v>
      </c>
      <c r="E4" s="35"/>
      <c r="F4" s="35"/>
      <c r="G4" s="35"/>
      <c r="H4" s="35"/>
      <c r="I4" s="35"/>
    </row>
    <row r="5" spans="1:9" ht="16.5" x14ac:dyDescent="0.3">
      <c r="A5" s="35"/>
      <c r="B5" s="35"/>
      <c r="C5" s="35"/>
      <c r="D5" s="35"/>
      <c r="E5" s="35"/>
      <c r="F5" s="35"/>
      <c r="G5" s="35"/>
      <c r="H5" s="35"/>
      <c r="I5" s="35"/>
    </row>
    <row r="6" spans="1:9" ht="16.5" x14ac:dyDescent="0.3">
      <c r="A6" s="35"/>
      <c r="B6" s="35"/>
      <c r="C6" s="35"/>
      <c r="D6" s="35"/>
      <c r="E6" s="35"/>
      <c r="F6" s="35"/>
      <c r="G6" s="35"/>
      <c r="H6" s="35"/>
      <c r="I6" s="35"/>
    </row>
    <row r="7" spans="1:9" ht="37.5" customHeight="1" x14ac:dyDescent="0.2">
      <c r="A7" s="83" t="s">
        <v>18</v>
      </c>
      <c r="B7" s="83"/>
      <c r="C7" s="83"/>
      <c r="D7" s="83"/>
      <c r="E7" s="83"/>
      <c r="F7" s="83"/>
      <c r="G7" s="83"/>
      <c r="H7" s="83"/>
      <c r="I7" s="83"/>
    </row>
    <row r="8" spans="1:9" ht="16.5" x14ac:dyDescent="0.3">
      <c r="A8" s="35"/>
      <c r="B8" s="35"/>
      <c r="C8" s="35"/>
      <c r="D8" s="35"/>
      <c r="E8" s="35"/>
      <c r="F8" s="35"/>
      <c r="G8" s="35"/>
      <c r="H8" s="35"/>
      <c r="I8" s="35"/>
    </row>
    <row r="9" spans="1:9" ht="16.5" x14ac:dyDescent="0.3">
      <c r="A9" s="35"/>
      <c r="B9" s="35"/>
      <c r="C9" s="35"/>
      <c r="D9" s="35"/>
      <c r="E9" s="35"/>
      <c r="F9" s="35"/>
      <c r="G9" s="35"/>
      <c r="H9" s="35"/>
      <c r="I9" s="35"/>
    </row>
    <row r="10" spans="1:9" ht="130.5" customHeight="1" x14ac:dyDescent="0.2">
      <c r="A10" s="84" t="s">
        <v>82</v>
      </c>
      <c r="B10" s="84"/>
      <c r="C10" s="84"/>
      <c r="D10" s="84"/>
      <c r="E10" s="84"/>
      <c r="F10" s="84"/>
      <c r="G10" s="84"/>
      <c r="H10" s="84"/>
      <c r="I10" s="84"/>
    </row>
    <row r="11" spans="1:9" ht="21" x14ac:dyDescent="0.2">
      <c r="A11" s="37"/>
      <c r="B11" s="37"/>
      <c r="C11" s="37"/>
      <c r="D11" s="37"/>
      <c r="E11" s="37"/>
      <c r="F11" s="37"/>
      <c r="G11" s="37"/>
      <c r="H11" s="37"/>
      <c r="I11" s="37"/>
    </row>
    <row r="12" spans="1:9" ht="16.5" x14ac:dyDescent="0.3">
      <c r="A12" s="35"/>
      <c r="B12" s="35"/>
      <c r="C12" s="35"/>
      <c r="D12" s="35"/>
      <c r="E12" s="35"/>
      <c r="F12" s="35"/>
      <c r="G12" s="35"/>
      <c r="H12" s="35"/>
      <c r="I12" s="35"/>
    </row>
    <row r="13" spans="1:9" ht="27.75" x14ac:dyDescent="0.2">
      <c r="A13" s="85" t="s">
        <v>19</v>
      </c>
      <c r="B13" s="85"/>
      <c r="C13" s="85"/>
      <c r="D13" s="85"/>
      <c r="E13" s="85"/>
      <c r="F13" s="85"/>
      <c r="G13" s="85"/>
      <c r="H13" s="85"/>
      <c r="I13" s="85"/>
    </row>
    <row r="14" spans="1:9" ht="27.75" x14ac:dyDescent="0.2">
      <c r="A14" s="86" t="s">
        <v>64</v>
      </c>
      <c r="B14" s="86"/>
      <c r="C14" s="86"/>
      <c r="D14" s="86"/>
      <c r="E14" s="86"/>
      <c r="F14" s="86"/>
      <c r="G14" s="86"/>
      <c r="H14" s="86"/>
      <c r="I14" s="86"/>
    </row>
  </sheetData>
  <mergeCells count="4">
    <mergeCell ref="A7:I7"/>
    <mergeCell ref="A10:I10"/>
    <mergeCell ref="A13:I13"/>
    <mergeCell ref="A14:I1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4"/>
  <sheetViews>
    <sheetView topLeftCell="B4" zoomScaleNormal="100" workbookViewId="0">
      <selection activeCell="H10" sqref="H10"/>
    </sheetView>
  </sheetViews>
  <sheetFormatPr baseColWidth="10" defaultColWidth="11.42578125" defaultRowHeight="30" customHeight="1" x14ac:dyDescent="0.2"/>
  <cols>
    <col min="1" max="1" width="4.7109375" style="3" customWidth="1"/>
    <col min="2" max="2" width="15.85546875" style="3" customWidth="1"/>
    <col min="3" max="3" width="59.5703125" style="14" customWidth="1"/>
    <col min="4" max="4" width="16.28515625" style="15" customWidth="1"/>
    <col min="5" max="6" width="12.7109375" style="3" customWidth="1"/>
    <col min="7" max="7" width="17.85546875" style="3" customWidth="1"/>
    <col min="8" max="8" width="22.5703125" style="3" customWidth="1"/>
    <col min="9" max="9" width="29.140625" style="3" customWidth="1"/>
    <col min="10" max="10" width="25" style="3" customWidth="1"/>
    <col min="11" max="16384" width="11.42578125" style="3"/>
  </cols>
  <sheetData>
    <row r="1" spans="2:10" ht="93.75" customHeight="1" x14ac:dyDescent="0.2">
      <c r="B1" s="103"/>
      <c r="C1" s="103"/>
    </row>
    <row r="2" spans="2:10" s="1" customFormat="1" ht="63" customHeight="1" x14ac:dyDescent="0.2">
      <c r="B2" s="96" t="s">
        <v>83</v>
      </c>
      <c r="C2" s="97"/>
      <c r="D2" s="97"/>
      <c r="E2" s="97"/>
      <c r="F2" s="97"/>
      <c r="G2" s="97"/>
      <c r="H2" s="97"/>
      <c r="I2" s="98"/>
    </row>
    <row r="3" spans="2:10" s="1" customFormat="1" ht="37.5" customHeight="1" x14ac:dyDescent="0.2">
      <c r="B3" s="99" t="s">
        <v>20</v>
      </c>
      <c r="C3" s="99"/>
      <c r="D3" s="99"/>
      <c r="E3" s="99"/>
      <c r="F3" s="99"/>
      <c r="G3" s="99"/>
      <c r="H3" s="99"/>
      <c r="I3" s="99"/>
    </row>
    <row r="4" spans="2:10" s="1" customFormat="1" ht="9" customHeight="1" x14ac:dyDescent="0.2">
      <c r="B4" s="32"/>
      <c r="C4" s="32"/>
      <c r="D4" s="32"/>
      <c r="E4" s="32"/>
      <c r="F4" s="32"/>
      <c r="G4" s="31"/>
    </row>
    <row r="5" spans="2:10" s="31" customFormat="1" ht="10.5" customHeight="1" thickBot="1" x14ac:dyDescent="0.3">
      <c r="B5" s="26"/>
      <c r="C5" s="27"/>
      <c r="D5" s="28"/>
      <c r="E5" s="28"/>
      <c r="F5" s="28"/>
    </row>
    <row r="6" spans="2:10" ht="30" customHeight="1" thickBot="1" x14ac:dyDescent="0.25">
      <c r="B6" s="25" t="s">
        <v>1</v>
      </c>
      <c r="C6" s="93"/>
      <c r="D6" s="94"/>
      <c r="E6" s="94"/>
      <c r="F6" s="94"/>
      <c r="G6" s="94"/>
      <c r="H6" s="94"/>
      <c r="I6" s="95"/>
    </row>
    <row r="7" spans="2:10" ht="16.5" customHeight="1" thickBot="1" x14ac:dyDescent="0.25">
      <c r="B7" s="23"/>
      <c r="C7" s="24"/>
      <c r="D7" s="24"/>
      <c r="E7" s="24"/>
      <c r="F7" s="24"/>
      <c r="G7" s="18"/>
    </row>
    <row r="8" spans="2:10" ht="17.25" customHeight="1" thickTop="1" thickBot="1" x14ac:dyDescent="0.25">
      <c r="B8" s="108" t="s">
        <v>100</v>
      </c>
      <c r="C8" s="109" t="s">
        <v>3</v>
      </c>
      <c r="D8" s="108" t="s">
        <v>4</v>
      </c>
      <c r="E8" s="104" t="s">
        <v>90</v>
      </c>
      <c r="F8" s="110"/>
      <c r="G8" s="104" t="s">
        <v>21</v>
      </c>
      <c r="H8" s="104" t="s">
        <v>22</v>
      </c>
      <c r="I8" s="87" t="s">
        <v>103</v>
      </c>
      <c r="J8" s="87" t="s">
        <v>104</v>
      </c>
    </row>
    <row r="9" spans="2:10" ht="42.75" customHeight="1" thickTop="1" thickBot="1" x14ac:dyDescent="0.25">
      <c r="B9" s="108"/>
      <c r="C9" s="109"/>
      <c r="D9" s="108"/>
      <c r="E9" s="105"/>
      <c r="F9" s="111"/>
      <c r="G9" s="105"/>
      <c r="H9" s="105"/>
      <c r="I9" s="88"/>
      <c r="J9" s="88"/>
    </row>
    <row r="10" spans="2:10" ht="18" customHeight="1" thickTop="1" thickBot="1" x14ac:dyDescent="0.25">
      <c r="B10" s="106" t="s">
        <v>101</v>
      </c>
      <c r="C10" s="4" t="s">
        <v>56</v>
      </c>
      <c r="D10" s="5" t="s">
        <v>7</v>
      </c>
      <c r="E10" s="91"/>
      <c r="F10" s="92"/>
      <c r="G10" s="57"/>
      <c r="H10" s="58">
        <f>(E10*G10)+E10</f>
        <v>0</v>
      </c>
      <c r="I10" s="81"/>
      <c r="J10" s="79"/>
    </row>
    <row r="11" spans="2:10" ht="18" customHeight="1" thickTop="1" thickBot="1" x14ac:dyDescent="0.25">
      <c r="B11" s="107"/>
      <c r="C11" s="4" t="s">
        <v>57</v>
      </c>
      <c r="D11" s="5" t="s">
        <v>7</v>
      </c>
      <c r="E11" s="91"/>
      <c r="F11" s="92"/>
      <c r="G11" s="57"/>
      <c r="H11" s="58">
        <f t="shared" ref="H11:H19" si="0">(E11*G11)+E11</f>
        <v>0</v>
      </c>
      <c r="I11" s="81"/>
      <c r="J11" s="79"/>
    </row>
    <row r="12" spans="2:10" ht="18" customHeight="1" thickTop="1" thickBot="1" x14ac:dyDescent="0.25">
      <c r="B12" s="107"/>
      <c r="C12" s="4" t="s">
        <v>58</v>
      </c>
      <c r="D12" s="5" t="s">
        <v>7</v>
      </c>
      <c r="E12" s="91"/>
      <c r="F12" s="92"/>
      <c r="G12" s="57"/>
      <c r="H12" s="58">
        <f t="shared" si="0"/>
        <v>0</v>
      </c>
      <c r="I12" s="81"/>
      <c r="J12" s="79"/>
    </row>
    <row r="13" spans="2:10" ht="18" customHeight="1" thickTop="1" thickBot="1" x14ac:dyDescent="0.25">
      <c r="B13" s="107"/>
      <c r="C13" s="4" t="s">
        <v>59</v>
      </c>
      <c r="D13" s="5" t="s">
        <v>7</v>
      </c>
      <c r="E13" s="91"/>
      <c r="F13" s="92"/>
      <c r="G13" s="57"/>
      <c r="H13" s="58">
        <f t="shared" si="0"/>
        <v>0</v>
      </c>
      <c r="I13" s="81"/>
      <c r="J13" s="79"/>
    </row>
    <row r="14" spans="2:10" ht="18" customHeight="1" thickTop="1" thickBot="1" x14ac:dyDescent="0.25">
      <c r="B14" s="107"/>
      <c r="C14" s="4" t="s">
        <v>60</v>
      </c>
      <c r="D14" s="5" t="s">
        <v>7</v>
      </c>
      <c r="E14" s="91"/>
      <c r="F14" s="92"/>
      <c r="G14" s="57"/>
      <c r="H14" s="58">
        <f t="shared" si="0"/>
        <v>0</v>
      </c>
      <c r="I14" s="81"/>
      <c r="J14" s="79"/>
    </row>
    <row r="15" spans="2:10" ht="18" customHeight="1" thickTop="1" thickBot="1" x14ac:dyDescent="0.25">
      <c r="B15" s="107"/>
      <c r="C15" s="7" t="s">
        <v>13</v>
      </c>
      <c r="D15" s="8" t="s">
        <v>51</v>
      </c>
      <c r="E15" s="91"/>
      <c r="F15" s="92"/>
      <c r="G15" s="57"/>
      <c r="H15" s="58">
        <f t="shared" si="0"/>
        <v>0</v>
      </c>
      <c r="I15" s="81"/>
      <c r="J15" s="79"/>
    </row>
    <row r="16" spans="2:10" ht="18" customHeight="1" thickTop="1" thickBot="1" x14ac:dyDescent="0.25">
      <c r="B16" s="107"/>
      <c r="C16" s="7" t="s">
        <v>53</v>
      </c>
      <c r="D16" s="8" t="s">
        <v>52</v>
      </c>
      <c r="E16" s="91"/>
      <c r="F16" s="92"/>
      <c r="G16" s="57"/>
      <c r="H16" s="58">
        <f t="shared" si="0"/>
        <v>0</v>
      </c>
      <c r="I16" s="82"/>
      <c r="J16" s="80"/>
    </row>
    <row r="17" spans="2:10" ht="47.25" customHeight="1" thickTop="1" thickBot="1" x14ac:dyDescent="0.25">
      <c r="B17" s="100" t="s">
        <v>102</v>
      </c>
      <c r="C17" s="4" t="s">
        <v>23</v>
      </c>
      <c r="D17" s="5" t="s">
        <v>7</v>
      </c>
      <c r="E17" s="91"/>
      <c r="F17" s="92"/>
      <c r="G17" s="57"/>
      <c r="H17" s="58">
        <f t="shared" si="0"/>
        <v>0</v>
      </c>
      <c r="I17" s="81"/>
      <c r="J17" s="79"/>
    </row>
    <row r="18" spans="2:10" ht="39.75" customHeight="1" thickTop="1" thickBot="1" x14ac:dyDescent="0.25">
      <c r="B18" s="101"/>
      <c r="C18" s="4" t="s">
        <v>61</v>
      </c>
      <c r="D18" s="5" t="s">
        <v>7</v>
      </c>
      <c r="E18" s="91"/>
      <c r="F18" s="92"/>
      <c r="G18" s="57"/>
      <c r="H18" s="58">
        <f t="shared" si="0"/>
        <v>0</v>
      </c>
      <c r="I18" s="38"/>
      <c r="J18" s="79"/>
    </row>
    <row r="19" spans="2:10" ht="42.75" customHeight="1" thickTop="1" x14ac:dyDescent="0.2">
      <c r="B19" s="101"/>
      <c r="C19" s="4" t="s">
        <v>62</v>
      </c>
      <c r="D19" s="5" t="s">
        <v>7</v>
      </c>
      <c r="E19" s="91"/>
      <c r="F19" s="92"/>
      <c r="G19" s="57"/>
      <c r="H19" s="58">
        <f t="shared" si="0"/>
        <v>0</v>
      </c>
      <c r="I19" s="38"/>
      <c r="J19" s="79"/>
    </row>
    <row r="20" spans="2:10" ht="15.75" customHeight="1" x14ac:dyDescent="0.2">
      <c r="C20" s="3"/>
      <c r="D20" s="3"/>
    </row>
    <row r="21" spans="2:10" ht="15.75" customHeight="1" x14ac:dyDescent="0.2">
      <c r="B21" s="89" t="s">
        <v>91</v>
      </c>
      <c r="C21" s="90"/>
      <c r="D21" s="90"/>
      <c r="E21" s="90"/>
      <c r="F21" s="90"/>
      <c r="G21" s="90"/>
    </row>
    <row r="22" spans="2:10" ht="15.75" customHeight="1" x14ac:dyDescent="0.2">
      <c r="C22" s="3"/>
      <c r="D22" s="3"/>
    </row>
    <row r="23" spans="2:10" ht="15.75" customHeight="1" x14ac:dyDescent="0.2">
      <c r="B23" s="102"/>
      <c r="C23" s="102"/>
      <c r="D23" s="102"/>
      <c r="E23" s="102"/>
      <c r="F23" s="102"/>
      <c r="G23" s="102"/>
      <c r="H23" s="102"/>
      <c r="I23" s="102"/>
    </row>
    <row r="24" spans="2:10" ht="15.75" customHeight="1" x14ac:dyDescent="0.2">
      <c r="C24" s="3"/>
      <c r="D24" s="3"/>
    </row>
    <row r="25" spans="2:10" ht="34.5" customHeight="1" x14ac:dyDescent="0.2">
      <c r="B25" s="102" t="s">
        <v>105</v>
      </c>
      <c r="C25" s="102"/>
      <c r="D25" s="102"/>
      <c r="E25" s="102"/>
      <c r="F25" s="102"/>
      <c r="G25" s="102"/>
      <c r="H25" s="102"/>
      <c r="I25" s="102"/>
    </row>
    <row r="26" spans="2:10" ht="12.75" x14ac:dyDescent="0.2">
      <c r="C26" s="3"/>
      <c r="D26" s="3"/>
    </row>
    <row r="27" spans="2:10" ht="12.75" x14ac:dyDescent="0.2">
      <c r="C27" s="3"/>
      <c r="D27" s="3"/>
    </row>
    <row r="28" spans="2:10" ht="12.75" x14ac:dyDescent="0.2">
      <c r="C28" s="3"/>
      <c r="D28" s="3"/>
    </row>
    <row r="29" spans="2:10" ht="12.75" x14ac:dyDescent="0.2">
      <c r="C29" s="3"/>
      <c r="D29" s="3"/>
    </row>
    <row r="30" spans="2:10" ht="62.25" customHeight="1" x14ac:dyDescent="0.2">
      <c r="C30" s="3"/>
      <c r="D30" s="3"/>
    </row>
    <row r="31" spans="2:10" ht="12.75" customHeight="1" x14ac:dyDescent="0.2">
      <c r="C31" s="3"/>
      <c r="D31" s="3"/>
    </row>
    <row r="32" spans="2:10" ht="12.75" x14ac:dyDescent="0.2">
      <c r="C32" s="3"/>
      <c r="D32" s="3"/>
    </row>
    <row r="33" spans="3:6" ht="12.75" x14ac:dyDescent="0.2">
      <c r="C33" s="3"/>
      <c r="D33" s="3"/>
    </row>
    <row r="34" spans="3:6" ht="12.75" x14ac:dyDescent="0.2">
      <c r="C34" s="3"/>
      <c r="D34" s="3"/>
    </row>
    <row r="35" spans="3:6" ht="12.75" x14ac:dyDescent="0.2">
      <c r="C35" s="3"/>
      <c r="D35" s="3"/>
    </row>
    <row r="36" spans="3:6" ht="45.75" customHeight="1" x14ac:dyDescent="0.2">
      <c r="C36" s="3"/>
      <c r="D36" s="3"/>
    </row>
    <row r="38" spans="3:6" ht="30" customHeight="1" x14ac:dyDescent="0.2">
      <c r="C38" s="3"/>
      <c r="D38" s="17"/>
      <c r="F38" s="17"/>
    </row>
    <row r="39" spans="3:6" ht="30" customHeight="1" x14ac:dyDescent="0.2">
      <c r="C39" s="3"/>
      <c r="D39" s="17"/>
      <c r="F39" s="17"/>
    </row>
    <row r="40" spans="3:6" ht="30" customHeight="1" x14ac:dyDescent="0.2">
      <c r="C40" s="3"/>
      <c r="D40" s="17"/>
      <c r="F40" s="17"/>
    </row>
    <row r="41" spans="3:6" ht="30" customHeight="1" x14ac:dyDescent="0.2">
      <c r="C41" s="3"/>
      <c r="D41" s="17"/>
      <c r="F41" s="17"/>
    </row>
    <row r="42" spans="3:6" ht="30" customHeight="1" x14ac:dyDescent="0.2">
      <c r="C42" s="3"/>
      <c r="D42" s="17"/>
      <c r="F42" s="17"/>
    </row>
    <row r="43" spans="3:6" ht="30" customHeight="1" x14ac:dyDescent="0.2">
      <c r="C43" s="3"/>
      <c r="D43" s="17"/>
      <c r="F43" s="17"/>
    </row>
    <row r="44" spans="3:6" ht="30" customHeight="1" x14ac:dyDescent="0.2">
      <c r="C44" s="3"/>
      <c r="D44" s="17"/>
      <c r="F44" s="17"/>
    </row>
  </sheetData>
  <mergeCells count="27">
    <mergeCell ref="B25:I25"/>
    <mergeCell ref="B1:C1"/>
    <mergeCell ref="G8:G9"/>
    <mergeCell ref="H8:H9"/>
    <mergeCell ref="E16:F16"/>
    <mergeCell ref="B10:B16"/>
    <mergeCell ref="B8:B9"/>
    <mergeCell ref="C8:C9"/>
    <mergeCell ref="D8:D9"/>
    <mergeCell ref="E8:F9"/>
    <mergeCell ref="E10:F10"/>
    <mergeCell ref="E11:F11"/>
    <mergeCell ref="E12:F12"/>
    <mergeCell ref="E15:F15"/>
    <mergeCell ref="I8:I9"/>
    <mergeCell ref="B23:I23"/>
    <mergeCell ref="B2:I2"/>
    <mergeCell ref="B3:I3"/>
    <mergeCell ref="B17:B19"/>
    <mergeCell ref="E13:F13"/>
    <mergeCell ref="E14:F14"/>
    <mergeCell ref="E17:F17"/>
    <mergeCell ref="J8:J9"/>
    <mergeCell ref="B21:G21"/>
    <mergeCell ref="E18:F18"/>
    <mergeCell ref="E19:F19"/>
    <mergeCell ref="C6:I6"/>
  </mergeCells>
  <phoneticPr fontId="12" type="noConversion"/>
  <printOptions horizontalCentered="1"/>
  <pageMargins left="0.25" right="0.25" top="0.75" bottom="0.75" header="0.3" footer="0.3"/>
  <pageSetup paperSize="9" scale="43" orientation="landscape" horizontalDpi="4294967293" verticalDpi="200" r:id="rId1"/>
  <headerFooter>
    <oddHeader>&amp;L&amp;F -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topLeftCell="A4" workbookViewId="0">
      <selection activeCell="B6" sqref="B6:K6"/>
    </sheetView>
  </sheetViews>
  <sheetFormatPr baseColWidth="10" defaultRowHeight="12.75" x14ac:dyDescent="0.2"/>
  <cols>
    <col min="2" max="2" width="20" customWidth="1"/>
    <col min="3" max="3" width="54.5703125" customWidth="1"/>
    <col min="5" max="5" width="8.7109375" customWidth="1"/>
    <col min="6" max="6" width="10.7109375" customWidth="1"/>
    <col min="7" max="7" width="18.85546875" customWidth="1"/>
    <col min="8" max="8" width="15" customWidth="1"/>
    <col min="9" max="9" width="19.7109375" customWidth="1"/>
    <col min="11" max="11" width="22.42578125" customWidth="1"/>
  </cols>
  <sheetData>
    <row r="2" spans="2:11" ht="73.5" customHeight="1" x14ac:dyDescent="0.2">
      <c r="B2" s="112"/>
      <c r="C2" s="112"/>
      <c r="D2" s="15"/>
      <c r="E2" s="3"/>
      <c r="F2" s="3"/>
      <c r="G2" s="3"/>
      <c r="H2" s="3"/>
      <c r="I2" s="3"/>
      <c r="J2" s="16"/>
      <c r="K2" s="3"/>
    </row>
    <row r="3" spans="2:11" ht="40.5" customHeight="1" x14ac:dyDescent="0.2">
      <c r="B3" s="113" t="s">
        <v>84</v>
      </c>
      <c r="C3" s="114"/>
      <c r="D3" s="114"/>
      <c r="E3" s="114"/>
      <c r="F3" s="114"/>
      <c r="G3" s="114"/>
      <c r="H3" s="114"/>
      <c r="I3" s="114"/>
      <c r="J3" s="114"/>
      <c r="K3" s="114"/>
    </row>
    <row r="4" spans="2:11" ht="31.5" customHeight="1" x14ac:dyDescent="0.2">
      <c r="B4" s="99" t="s">
        <v>106</v>
      </c>
      <c r="C4" s="99"/>
      <c r="D4" s="99"/>
      <c r="E4" s="99"/>
      <c r="F4" s="99"/>
      <c r="G4" s="99"/>
      <c r="H4" s="99"/>
      <c r="I4" s="99"/>
      <c r="J4" s="99"/>
      <c r="K4" s="99"/>
    </row>
    <row r="5" spans="2:11" ht="18" customHeight="1" x14ac:dyDescent="0.2"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2:11" ht="17.25" customHeight="1" x14ac:dyDescent="0.2">
      <c r="B6" s="117" t="s">
        <v>107</v>
      </c>
      <c r="C6" s="117"/>
      <c r="D6" s="117"/>
      <c r="E6" s="117"/>
      <c r="F6" s="117"/>
      <c r="G6" s="117"/>
      <c r="H6" s="117"/>
      <c r="I6" s="117"/>
      <c r="J6" s="117"/>
      <c r="K6" s="117"/>
    </row>
    <row r="7" spans="2:11" ht="15.75" x14ac:dyDescent="0.2">
      <c r="B7" s="32"/>
      <c r="C7" s="32"/>
      <c r="D7" s="32"/>
      <c r="E7" s="32"/>
      <c r="F7" s="32"/>
      <c r="G7" s="32"/>
      <c r="H7" s="32"/>
      <c r="I7" s="32"/>
      <c r="J7" s="30"/>
      <c r="K7" s="31"/>
    </row>
    <row r="8" spans="2:11" ht="16.5" thickBot="1" x14ac:dyDescent="0.3">
      <c r="B8" s="26"/>
      <c r="C8" s="27"/>
      <c r="D8" s="28"/>
      <c r="E8" s="28"/>
      <c r="F8" s="28"/>
      <c r="G8" s="28"/>
      <c r="H8" s="28"/>
      <c r="I8" s="29"/>
      <c r="J8" s="28"/>
      <c r="K8" s="31"/>
    </row>
    <row r="9" spans="2:11" ht="36" customHeight="1" thickBot="1" x14ac:dyDescent="0.25">
      <c r="B9" s="25" t="s">
        <v>1</v>
      </c>
      <c r="C9" s="118"/>
      <c r="D9" s="119"/>
      <c r="E9" s="119"/>
      <c r="F9" s="119"/>
      <c r="G9" s="120"/>
      <c r="H9" s="28"/>
      <c r="I9" s="29"/>
      <c r="J9" s="28"/>
      <c r="K9" s="18"/>
    </row>
    <row r="10" spans="2:11" ht="16.5" thickBot="1" x14ac:dyDescent="0.25">
      <c r="B10" s="23"/>
      <c r="C10" s="24"/>
      <c r="D10" s="28"/>
      <c r="E10" s="28"/>
      <c r="F10" s="28"/>
      <c r="G10" s="28"/>
      <c r="H10" s="28"/>
      <c r="I10" s="29"/>
      <c r="J10" s="28"/>
      <c r="K10" s="18"/>
    </row>
    <row r="11" spans="2:11" ht="14.25" customHeight="1" thickTop="1" thickBot="1" x14ac:dyDescent="0.25">
      <c r="B11" s="108" t="s">
        <v>2</v>
      </c>
      <c r="C11" s="109" t="s">
        <v>3</v>
      </c>
      <c r="D11" s="108" t="s">
        <v>4</v>
      </c>
      <c r="E11" s="104" t="s">
        <v>5</v>
      </c>
      <c r="F11" s="110"/>
      <c r="G11" s="104" t="s">
        <v>63</v>
      </c>
      <c r="H11" s="104" t="s">
        <v>65</v>
      </c>
      <c r="I11" s="115" t="s">
        <v>66</v>
      </c>
      <c r="J11" s="115" t="s">
        <v>21</v>
      </c>
      <c r="K11" s="115" t="s">
        <v>67</v>
      </c>
    </row>
    <row r="12" spans="2:11" ht="14.25" thickTop="1" thickBot="1" x14ac:dyDescent="0.25">
      <c r="B12" s="108"/>
      <c r="C12" s="109"/>
      <c r="D12" s="108"/>
      <c r="E12" s="105"/>
      <c r="F12" s="111"/>
      <c r="G12" s="105"/>
      <c r="H12" s="105"/>
      <c r="I12" s="116"/>
      <c r="J12" s="116"/>
      <c r="K12" s="116"/>
    </row>
    <row r="13" spans="2:11" s="78" customFormat="1" ht="42" customHeight="1" thickTop="1" thickBot="1" x14ac:dyDescent="0.25">
      <c r="B13" s="106" t="s">
        <v>49</v>
      </c>
      <c r="C13" s="77" t="s">
        <v>97</v>
      </c>
      <c r="D13" s="5" t="s">
        <v>7</v>
      </c>
      <c r="E13" s="124">
        <f>'BPU1'!E10</f>
        <v>0</v>
      </c>
      <c r="F13" s="125"/>
      <c r="G13" s="75">
        <f>E13*12</f>
        <v>0</v>
      </c>
      <c r="H13" s="6">
        <v>2</v>
      </c>
      <c r="I13" s="53">
        <f>$G13*H13</f>
        <v>0</v>
      </c>
      <c r="J13" s="46">
        <f>'BPU1'!G13</f>
        <v>0</v>
      </c>
      <c r="K13" s="51">
        <f>(I13*J13)+I13</f>
        <v>0</v>
      </c>
    </row>
    <row r="14" spans="2:11" s="78" customFormat="1" ht="42" customHeight="1" thickTop="1" thickBot="1" x14ac:dyDescent="0.25">
      <c r="B14" s="107"/>
      <c r="C14" s="77" t="s">
        <v>98</v>
      </c>
      <c r="D14" s="5" t="s">
        <v>7</v>
      </c>
      <c r="E14" s="124">
        <f>'BPU1'!E11</f>
        <v>0</v>
      </c>
      <c r="F14" s="125"/>
      <c r="G14" s="75">
        <f t="shared" ref="G14" si="0">E14*12</f>
        <v>0</v>
      </c>
      <c r="H14" s="6">
        <v>1</v>
      </c>
      <c r="I14" s="53">
        <f>$G14*H14</f>
        <v>0</v>
      </c>
      <c r="J14" s="46">
        <f>'BPU1'!G13</f>
        <v>0</v>
      </c>
      <c r="K14" s="51">
        <f t="shared" ref="K14:K15" si="1">(I14*J14)+I14</f>
        <v>0</v>
      </c>
    </row>
    <row r="15" spans="2:11" ht="27" customHeight="1" thickTop="1" thickBot="1" x14ac:dyDescent="0.25">
      <c r="B15" s="107"/>
      <c r="C15" s="7" t="s">
        <v>13</v>
      </c>
      <c r="D15" s="8" t="s">
        <v>6</v>
      </c>
      <c r="E15" s="124">
        <f>'BPU1'!E15</f>
        <v>0</v>
      </c>
      <c r="F15" s="125"/>
      <c r="G15" s="10"/>
      <c r="H15" s="9">
        <v>4</v>
      </c>
      <c r="I15" s="53">
        <f>$E15*H15</f>
        <v>0</v>
      </c>
      <c r="J15" s="46">
        <f>'BPU1'!G13</f>
        <v>0</v>
      </c>
      <c r="K15" s="51">
        <f t="shared" si="1"/>
        <v>0</v>
      </c>
    </row>
    <row r="16" spans="2:11" ht="26.25" customHeight="1" thickBot="1" x14ac:dyDescent="0.25">
      <c r="B16" s="121" t="s">
        <v>8</v>
      </c>
      <c r="C16" s="121"/>
      <c r="D16" s="121"/>
      <c r="E16" s="121"/>
      <c r="F16" s="121"/>
      <c r="G16" s="121"/>
      <c r="H16" s="121"/>
      <c r="I16" s="54">
        <f>SUM(I13:I15)</f>
        <v>0</v>
      </c>
      <c r="J16" s="47">
        <f>'BPU1'!G13</f>
        <v>0</v>
      </c>
      <c r="K16" s="52">
        <f>SUM(K13:K15)</f>
        <v>0</v>
      </c>
    </row>
    <row r="17" spans="2:11" ht="47.25" customHeight="1" thickBot="1" x14ac:dyDescent="0.25">
      <c r="B17" s="63" t="s">
        <v>50</v>
      </c>
      <c r="C17" s="4" t="s">
        <v>99</v>
      </c>
      <c r="D17" s="5" t="s">
        <v>7</v>
      </c>
      <c r="E17" s="122">
        <f>'BPU1'!E17</f>
        <v>0</v>
      </c>
      <c r="F17" s="123"/>
      <c r="G17" s="62">
        <f>E17*12</f>
        <v>0</v>
      </c>
      <c r="H17" s="6">
        <v>2</v>
      </c>
      <c r="I17" s="55">
        <f>G17*H17</f>
        <v>0</v>
      </c>
      <c r="J17" s="46">
        <f>'BPU1'!G13</f>
        <v>0</v>
      </c>
      <c r="K17" s="51">
        <f>(I17*J17)+I17</f>
        <v>0</v>
      </c>
    </row>
    <row r="18" spans="2:11" ht="26.25" customHeight="1" thickBot="1" x14ac:dyDescent="0.25">
      <c r="B18" s="129" t="s">
        <v>24</v>
      </c>
      <c r="C18" s="130"/>
      <c r="D18" s="130"/>
      <c r="E18" s="130"/>
      <c r="F18" s="130"/>
      <c r="G18" s="130"/>
      <c r="H18" s="131"/>
      <c r="I18" s="54">
        <f>SUM(I17:I17)</f>
        <v>0</v>
      </c>
      <c r="J18" s="47">
        <f>'BPU1'!G13</f>
        <v>0</v>
      </c>
      <c r="K18" s="52">
        <f>SUM(K17:K17)</f>
        <v>0</v>
      </c>
    </row>
    <row r="19" spans="2:11" ht="13.5" thickTop="1" x14ac:dyDescent="0.2"/>
    <row r="20" spans="2:11" ht="27.75" customHeight="1" x14ac:dyDescent="0.2">
      <c r="C20" s="126" t="s">
        <v>25</v>
      </c>
      <c r="D20" s="126"/>
      <c r="E20" s="126"/>
      <c r="F20" s="126"/>
      <c r="G20" s="126"/>
      <c r="H20" s="127"/>
      <c r="I20" s="128">
        <f>I16+I18</f>
        <v>0</v>
      </c>
      <c r="J20" s="128"/>
      <c r="K20" s="128"/>
    </row>
    <row r="21" spans="2:11" ht="26.25" customHeight="1" x14ac:dyDescent="0.2">
      <c r="C21" s="126" t="s">
        <v>26</v>
      </c>
      <c r="D21" s="126"/>
      <c r="E21" s="126"/>
      <c r="F21" s="126"/>
      <c r="G21" s="126"/>
      <c r="H21" s="127"/>
      <c r="I21" s="128">
        <f>K16+K18</f>
        <v>0</v>
      </c>
      <c r="J21" s="128"/>
      <c r="K21" s="128"/>
    </row>
  </sheetData>
  <mergeCells count="25">
    <mergeCell ref="C20:H20"/>
    <mergeCell ref="I20:K20"/>
    <mergeCell ref="C21:H21"/>
    <mergeCell ref="I21:K21"/>
    <mergeCell ref="B18:H18"/>
    <mergeCell ref="B16:H16"/>
    <mergeCell ref="E17:F17"/>
    <mergeCell ref="B13:B15"/>
    <mergeCell ref="E13:F13"/>
    <mergeCell ref="E14:F14"/>
    <mergeCell ref="E15:F15"/>
    <mergeCell ref="B2:C2"/>
    <mergeCell ref="B3:K3"/>
    <mergeCell ref="B4:K4"/>
    <mergeCell ref="B11:B12"/>
    <mergeCell ref="C11:C12"/>
    <mergeCell ref="D11:D12"/>
    <mergeCell ref="E11:F12"/>
    <mergeCell ref="K11:K12"/>
    <mergeCell ref="J11:J12"/>
    <mergeCell ref="G11:G12"/>
    <mergeCell ref="H11:H12"/>
    <mergeCell ref="I11:I12"/>
    <mergeCell ref="B6:K6"/>
    <mergeCell ref="C9:G9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0"/>
  <sheetViews>
    <sheetView topLeftCell="A7" workbookViewId="0">
      <selection activeCell="J13" sqref="J13"/>
    </sheetView>
  </sheetViews>
  <sheetFormatPr baseColWidth="10" defaultRowHeight="12.75" x14ac:dyDescent="0.2"/>
  <cols>
    <col min="2" max="2" width="17.5703125" customWidth="1"/>
    <col min="3" max="3" width="22.28515625" customWidth="1"/>
    <col min="4" max="4" width="25.140625" customWidth="1"/>
    <col min="6" max="6" width="16.85546875" customWidth="1"/>
    <col min="7" max="7" width="15.5703125" customWidth="1"/>
    <col min="9" max="9" width="14.5703125" customWidth="1"/>
    <col min="10" max="10" width="13.5703125" customWidth="1"/>
    <col min="12" max="12" width="25" customWidth="1"/>
  </cols>
  <sheetData>
    <row r="2" spans="2:12" ht="81.75" customHeight="1" x14ac:dyDescent="0.2">
      <c r="B2" s="145"/>
      <c r="C2" s="145"/>
      <c r="D2" s="145"/>
    </row>
    <row r="3" spans="2:12" ht="60.75" customHeight="1" x14ac:dyDescent="0.2">
      <c r="B3" s="113" t="s">
        <v>85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2:12" ht="33" customHeight="1" x14ac:dyDescent="0.2">
      <c r="B4" s="146" t="s">
        <v>108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</row>
    <row r="6" spans="2:12" ht="16.5" thickBot="1" x14ac:dyDescent="0.3">
      <c r="B6" s="26"/>
      <c r="C6" s="26"/>
      <c r="D6" s="27"/>
    </row>
    <row r="7" spans="2:12" ht="43.5" customHeight="1" thickBot="1" x14ac:dyDescent="0.25">
      <c r="B7" s="25" t="s">
        <v>1</v>
      </c>
      <c r="C7" s="25"/>
      <c r="D7" s="93"/>
      <c r="E7" s="94"/>
      <c r="F7" s="94"/>
      <c r="G7" s="94"/>
      <c r="H7" s="94"/>
      <c r="I7" s="94"/>
      <c r="J7" s="95"/>
    </row>
    <row r="8" spans="2:12" ht="13.5" thickBot="1" x14ac:dyDescent="0.25"/>
    <row r="9" spans="2:12" ht="61.9" customHeight="1" thickBot="1" x14ac:dyDescent="0.25">
      <c r="B9" s="22" t="s">
        <v>100</v>
      </c>
      <c r="C9" s="22" t="s">
        <v>114</v>
      </c>
      <c r="D9" s="22" t="s">
        <v>110</v>
      </c>
      <c r="E9" s="22" t="s">
        <v>4</v>
      </c>
      <c r="F9" s="40" t="s">
        <v>92</v>
      </c>
      <c r="G9" s="40" t="s">
        <v>93</v>
      </c>
      <c r="H9" s="40" t="s">
        <v>21</v>
      </c>
      <c r="I9" s="40" t="s">
        <v>55</v>
      </c>
      <c r="J9" s="40" t="s">
        <v>54</v>
      </c>
      <c r="K9" s="147" t="s">
        <v>115</v>
      </c>
      <c r="L9" s="148"/>
    </row>
    <row r="10" spans="2:12" ht="14.25" thickTop="1" thickBot="1" x14ac:dyDescent="0.25">
      <c r="B10" s="143" t="s">
        <v>40</v>
      </c>
      <c r="C10" s="133">
        <v>90000</v>
      </c>
      <c r="D10" s="70" t="s">
        <v>41</v>
      </c>
      <c r="E10" s="19" t="s">
        <v>9</v>
      </c>
      <c r="F10" s="59"/>
      <c r="G10" s="59"/>
      <c r="H10" s="48"/>
      <c r="I10" s="41">
        <f>(F10*H10)+F10</f>
        <v>0</v>
      </c>
      <c r="J10" s="41">
        <f>(G10*H10)+G10</f>
        <v>0</v>
      </c>
      <c r="K10" s="140"/>
      <c r="L10" s="140"/>
    </row>
    <row r="11" spans="2:12" ht="14.25" thickTop="1" thickBot="1" x14ac:dyDescent="0.25">
      <c r="B11" s="110"/>
      <c r="C11" s="134"/>
      <c r="D11" s="71" t="s">
        <v>42</v>
      </c>
      <c r="E11" s="19" t="s">
        <v>9</v>
      </c>
      <c r="F11" s="59"/>
      <c r="G11" s="59"/>
      <c r="H11" s="48"/>
      <c r="I11" s="41">
        <f t="shared" ref="I11:I13" si="0">(F11*H11)+F11</f>
        <v>0</v>
      </c>
      <c r="J11" s="41">
        <f t="shared" ref="J11:J13" si="1">(G11*H11)+G11</f>
        <v>0</v>
      </c>
      <c r="K11" s="43"/>
      <c r="L11" s="42"/>
    </row>
    <row r="12" spans="2:12" ht="13.5" thickBot="1" x14ac:dyDescent="0.25">
      <c r="B12" s="110"/>
      <c r="C12" s="134"/>
      <c r="D12" s="71" t="s">
        <v>43</v>
      </c>
      <c r="E12" s="19" t="s">
        <v>9</v>
      </c>
      <c r="F12" s="59"/>
      <c r="G12" s="59"/>
      <c r="H12" s="48"/>
      <c r="I12" s="41">
        <f t="shared" si="0"/>
        <v>0</v>
      </c>
      <c r="J12" s="41">
        <f t="shared" si="1"/>
        <v>0</v>
      </c>
      <c r="K12" s="44"/>
      <c r="L12" s="45"/>
    </row>
    <row r="13" spans="2:12" ht="13.5" thickBot="1" x14ac:dyDescent="0.25">
      <c r="B13" s="144"/>
      <c r="C13" s="135"/>
      <c r="D13" s="71" t="s">
        <v>44</v>
      </c>
      <c r="E13" s="19" t="s">
        <v>9</v>
      </c>
      <c r="F13" s="59"/>
      <c r="G13" s="59"/>
      <c r="H13" s="48"/>
      <c r="I13" s="41">
        <f t="shared" si="0"/>
        <v>0</v>
      </c>
      <c r="J13" s="41">
        <f t="shared" si="1"/>
        <v>0</v>
      </c>
      <c r="K13" s="44"/>
      <c r="L13" s="45"/>
    </row>
    <row r="14" spans="2:12" ht="13.5" thickBot="1" x14ac:dyDescent="0.25">
      <c r="B14" s="138" t="s">
        <v>11</v>
      </c>
      <c r="C14" s="21"/>
      <c r="D14" s="33"/>
      <c r="E14" s="21"/>
      <c r="F14" s="60"/>
      <c r="G14" s="60"/>
      <c r="H14" s="21"/>
      <c r="I14" s="21"/>
      <c r="J14" s="21"/>
      <c r="K14" s="20"/>
      <c r="L14" s="20"/>
    </row>
    <row r="15" spans="2:12" ht="14.25" thickTop="1" thickBot="1" x14ac:dyDescent="0.25">
      <c r="B15" s="110"/>
      <c r="C15" s="136">
        <v>90000</v>
      </c>
      <c r="D15" s="70" t="s">
        <v>35</v>
      </c>
      <c r="E15" s="11" t="s">
        <v>9</v>
      </c>
      <c r="F15" s="53"/>
      <c r="G15" s="53"/>
      <c r="H15" s="48"/>
      <c r="I15" s="2">
        <f>(F15*H15)+F15</f>
        <v>0</v>
      </c>
      <c r="J15" s="2">
        <f>(G15*H15)+G15</f>
        <v>0</v>
      </c>
      <c r="K15" s="139"/>
      <c r="L15" s="140"/>
    </row>
    <row r="16" spans="2:12" ht="10.5" customHeight="1" thickTop="1" thickBot="1" x14ac:dyDescent="0.25">
      <c r="B16" s="110"/>
      <c r="C16" s="136"/>
      <c r="D16" s="70" t="s">
        <v>36</v>
      </c>
      <c r="E16" s="11" t="s">
        <v>9</v>
      </c>
      <c r="F16" s="53"/>
      <c r="G16" s="53"/>
      <c r="H16" s="48"/>
      <c r="I16" s="2">
        <f t="shared" ref="I16:I20" si="2">(F16*H16)+F16</f>
        <v>0</v>
      </c>
      <c r="J16" s="2">
        <f t="shared" ref="J16:J20" si="3">(G16*H16)+G16</f>
        <v>0</v>
      </c>
      <c r="K16" s="139"/>
      <c r="L16" s="140"/>
    </row>
    <row r="17" spans="2:12" ht="14.25" thickTop="1" thickBot="1" x14ac:dyDescent="0.25">
      <c r="B17" s="110"/>
      <c r="C17" s="136"/>
      <c r="D17" s="70" t="s">
        <v>37</v>
      </c>
      <c r="E17" s="12" t="s">
        <v>9</v>
      </c>
      <c r="F17" s="53"/>
      <c r="G17" s="53"/>
      <c r="H17" s="48"/>
      <c r="I17" s="2">
        <f t="shared" si="2"/>
        <v>0</v>
      </c>
      <c r="J17" s="2">
        <f t="shared" si="3"/>
        <v>0</v>
      </c>
      <c r="K17" s="139"/>
      <c r="L17" s="140"/>
    </row>
    <row r="18" spans="2:12" ht="14.25" thickTop="1" thickBot="1" x14ac:dyDescent="0.25">
      <c r="B18" s="110"/>
      <c r="C18" s="136"/>
      <c r="D18" s="70" t="s">
        <v>38</v>
      </c>
      <c r="E18" s="11" t="s">
        <v>9</v>
      </c>
      <c r="F18" s="59"/>
      <c r="G18" s="59"/>
      <c r="H18" s="48"/>
      <c r="I18" s="2">
        <f t="shared" si="2"/>
        <v>0</v>
      </c>
      <c r="J18" s="2">
        <f t="shared" si="3"/>
        <v>0</v>
      </c>
      <c r="K18" s="140"/>
      <c r="L18" s="140"/>
    </row>
    <row r="19" spans="2:12" ht="14.25" thickTop="1" thickBot="1" x14ac:dyDescent="0.25">
      <c r="B19" s="110"/>
      <c r="C19" s="136"/>
      <c r="D19" s="70" t="s">
        <v>39</v>
      </c>
      <c r="E19" s="11" t="s">
        <v>9</v>
      </c>
      <c r="F19" s="59"/>
      <c r="G19" s="59"/>
      <c r="H19" s="48"/>
      <c r="I19" s="2">
        <f t="shared" si="2"/>
        <v>0</v>
      </c>
      <c r="J19" s="2">
        <f t="shared" si="3"/>
        <v>0</v>
      </c>
      <c r="K19" s="140"/>
      <c r="L19" s="140"/>
    </row>
    <row r="20" spans="2:12" ht="13.5" thickTop="1" x14ac:dyDescent="0.2">
      <c r="B20" s="144"/>
      <c r="C20" s="136"/>
      <c r="D20" s="72" t="s">
        <v>111</v>
      </c>
      <c r="E20" s="11" t="s">
        <v>9</v>
      </c>
      <c r="F20" s="59"/>
      <c r="G20" s="59"/>
      <c r="H20" s="48"/>
      <c r="I20" s="2">
        <f t="shared" si="2"/>
        <v>0</v>
      </c>
      <c r="J20" s="2">
        <f t="shared" si="3"/>
        <v>0</v>
      </c>
      <c r="K20" s="39"/>
      <c r="L20" s="39"/>
    </row>
    <row r="21" spans="2:12" ht="13.5" thickBot="1" x14ac:dyDescent="0.25">
      <c r="B21" s="138" t="s">
        <v>10</v>
      </c>
      <c r="C21" s="20"/>
      <c r="D21" s="34"/>
      <c r="E21" s="20"/>
      <c r="F21" s="61"/>
      <c r="G21" s="61"/>
      <c r="H21" s="20"/>
      <c r="I21" s="20"/>
      <c r="J21" s="20"/>
      <c r="K21" s="20"/>
      <c r="L21" s="20"/>
    </row>
    <row r="22" spans="2:12" ht="14.25" thickTop="1" thickBot="1" x14ac:dyDescent="0.25">
      <c r="B22" s="110"/>
      <c r="C22" s="134">
        <v>90000</v>
      </c>
      <c r="D22" s="70" t="s">
        <v>113</v>
      </c>
      <c r="E22" s="11" t="s">
        <v>9</v>
      </c>
      <c r="F22" s="53"/>
      <c r="G22" s="53"/>
      <c r="H22" s="48"/>
      <c r="I22" s="2">
        <f>(F22*H22)+F22</f>
        <v>0</v>
      </c>
      <c r="J22" s="2">
        <f>(G22*H22)+G22</f>
        <v>0</v>
      </c>
      <c r="K22" s="139"/>
      <c r="L22" s="140"/>
    </row>
    <row r="23" spans="2:12" ht="14.25" thickTop="1" thickBot="1" x14ac:dyDescent="0.25">
      <c r="B23" s="110"/>
      <c r="C23" s="134"/>
      <c r="D23" s="70" t="s">
        <v>112</v>
      </c>
      <c r="E23" s="11" t="s">
        <v>9</v>
      </c>
      <c r="F23" s="53"/>
      <c r="G23" s="53"/>
      <c r="H23" s="48"/>
      <c r="I23" s="2">
        <f>(F23*H23)+F23</f>
        <v>0</v>
      </c>
      <c r="J23" s="2">
        <f>(G23*H23)+G23</f>
        <v>0</v>
      </c>
      <c r="K23" s="73"/>
      <c r="L23" s="74"/>
    </row>
    <row r="24" spans="2:12" ht="14.25" thickTop="1" thickBot="1" x14ac:dyDescent="0.25">
      <c r="B24" s="110"/>
      <c r="C24" s="134"/>
      <c r="D24" s="70" t="s">
        <v>27</v>
      </c>
      <c r="E24" s="13" t="s">
        <v>9</v>
      </c>
      <c r="F24" s="53"/>
      <c r="G24" s="53"/>
      <c r="H24" s="48"/>
      <c r="I24" s="2">
        <f t="shared" ref="I24:I28" si="4">(F24*H24)+F24</f>
        <v>0</v>
      </c>
      <c r="J24" s="2">
        <f t="shared" ref="J24:J27" si="5">(G24*H24)+G24</f>
        <v>0</v>
      </c>
      <c r="K24" s="139"/>
      <c r="L24" s="140"/>
    </row>
    <row r="25" spans="2:12" ht="14.25" thickTop="1" thickBot="1" x14ac:dyDescent="0.25">
      <c r="B25" s="110"/>
      <c r="C25" s="134"/>
      <c r="D25" s="70" t="s">
        <v>48</v>
      </c>
      <c r="E25" s="13" t="s">
        <v>9</v>
      </c>
      <c r="F25" s="56"/>
      <c r="G25" s="56"/>
      <c r="H25" s="48"/>
      <c r="I25" s="2">
        <f t="shared" si="4"/>
        <v>0</v>
      </c>
      <c r="J25" s="2">
        <f t="shared" si="5"/>
        <v>0</v>
      </c>
      <c r="K25" s="139"/>
      <c r="L25" s="140"/>
    </row>
    <row r="26" spans="2:12" ht="14.25" thickTop="1" thickBot="1" x14ac:dyDescent="0.25">
      <c r="B26" s="110"/>
      <c r="C26" s="134"/>
      <c r="D26" s="70" t="s">
        <v>28</v>
      </c>
      <c r="E26" s="13" t="s">
        <v>9</v>
      </c>
      <c r="F26" s="56"/>
      <c r="G26" s="56"/>
      <c r="H26" s="48"/>
      <c r="I26" s="2">
        <f t="shared" si="4"/>
        <v>0</v>
      </c>
      <c r="J26" s="2">
        <f t="shared" si="5"/>
        <v>0</v>
      </c>
      <c r="K26" s="139"/>
      <c r="L26" s="140"/>
    </row>
    <row r="27" spans="2:12" ht="14.25" thickTop="1" thickBot="1" x14ac:dyDescent="0.25">
      <c r="B27" s="110"/>
      <c r="C27" s="134"/>
      <c r="D27" s="70" t="s">
        <v>29</v>
      </c>
      <c r="E27" s="13" t="s">
        <v>9</v>
      </c>
      <c r="F27" s="56"/>
      <c r="G27" s="56"/>
      <c r="H27" s="48"/>
      <c r="I27" s="2">
        <f t="shared" si="4"/>
        <v>0</v>
      </c>
      <c r="J27" s="2">
        <f t="shared" si="5"/>
        <v>0</v>
      </c>
      <c r="K27" s="141"/>
      <c r="L27" s="142"/>
    </row>
    <row r="28" spans="2:12" ht="14.25" thickTop="1" thickBot="1" x14ac:dyDescent="0.25">
      <c r="B28" s="110"/>
      <c r="C28" s="137"/>
      <c r="D28" s="70" t="s">
        <v>68</v>
      </c>
      <c r="E28" s="11" t="s">
        <v>9</v>
      </c>
      <c r="F28" s="59"/>
      <c r="G28" s="59"/>
      <c r="H28" s="48"/>
      <c r="I28" s="2">
        <f t="shared" si="4"/>
        <v>0</v>
      </c>
      <c r="J28" s="2">
        <f>(G28*H28)+G28</f>
        <v>0</v>
      </c>
      <c r="K28" s="141"/>
      <c r="L28" s="142"/>
    </row>
    <row r="29" spans="2:12" ht="14.25" thickTop="1" thickBot="1" x14ac:dyDescent="0.25">
      <c r="B29" s="138" t="s">
        <v>30</v>
      </c>
      <c r="C29" s="20"/>
      <c r="D29" s="34"/>
      <c r="E29" s="20"/>
      <c r="F29" s="61"/>
      <c r="G29" s="61"/>
      <c r="H29" s="20"/>
      <c r="I29" s="20"/>
      <c r="J29" s="20"/>
      <c r="K29" s="20"/>
      <c r="L29" s="20"/>
    </row>
    <row r="30" spans="2:12" ht="14.25" thickTop="1" thickBot="1" x14ac:dyDescent="0.25">
      <c r="B30" s="110"/>
      <c r="C30" s="134">
        <v>90000</v>
      </c>
      <c r="D30" s="70" t="s">
        <v>31</v>
      </c>
      <c r="E30" s="11" t="s">
        <v>9</v>
      </c>
      <c r="F30" s="53"/>
      <c r="G30" s="53"/>
      <c r="H30" s="48"/>
      <c r="I30" s="2">
        <f>(G30*F30)+F30</f>
        <v>0</v>
      </c>
      <c r="J30" s="2">
        <f>(G30*H30)+G30</f>
        <v>0</v>
      </c>
      <c r="K30" s="139"/>
      <c r="L30" s="140"/>
    </row>
    <row r="31" spans="2:12" ht="14.25" thickTop="1" thickBot="1" x14ac:dyDescent="0.25">
      <c r="B31" s="110"/>
      <c r="C31" s="134"/>
      <c r="D31" s="70" t="s">
        <v>32</v>
      </c>
      <c r="E31" s="13" t="s">
        <v>9</v>
      </c>
      <c r="F31" s="53"/>
      <c r="G31" s="53"/>
      <c r="H31" s="48"/>
      <c r="I31" s="2">
        <f t="shared" ref="I31:J33" si="6">(G31*F31)+F31</f>
        <v>0</v>
      </c>
      <c r="J31" s="2">
        <f t="shared" si="6"/>
        <v>0</v>
      </c>
      <c r="K31" s="139"/>
      <c r="L31" s="140"/>
    </row>
    <row r="32" spans="2:12" ht="14.25" thickTop="1" thickBot="1" x14ac:dyDescent="0.25">
      <c r="B32" s="110"/>
      <c r="C32" s="134"/>
      <c r="D32" s="70" t="s">
        <v>33</v>
      </c>
      <c r="E32" s="13" t="s">
        <v>9</v>
      </c>
      <c r="F32" s="56"/>
      <c r="G32" s="56"/>
      <c r="H32" s="48"/>
      <c r="I32" s="2">
        <f t="shared" si="6"/>
        <v>0</v>
      </c>
      <c r="J32" s="2">
        <f t="shared" si="6"/>
        <v>0</v>
      </c>
      <c r="K32" s="139"/>
      <c r="L32" s="140"/>
    </row>
    <row r="33" spans="2:12" ht="14.25" thickTop="1" thickBot="1" x14ac:dyDescent="0.25">
      <c r="B33" s="110"/>
      <c r="C33" s="134"/>
      <c r="D33" s="70" t="s">
        <v>34</v>
      </c>
      <c r="E33" s="11" t="s">
        <v>9</v>
      </c>
      <c r="F33" s="59"/>
      <c r="G33" s="59"/>
      <c r="H33" s="48"/>
      <c r="I33" s="2">
        <f t="shared" si="6"/>
        <v>0</v>
      </c>
      <c r="J33" s="2">
        <f t="shared" si="6"/>
        <v>0</v>
      </c>
      <c r="K33" s="139"/>
      <c r="L33" s="140"/>
    </row>
    <row r="34" spans="2:12" ht="14.25" thickTop="1" thickBot="1" x14ac:dyDescent="0.25">
      <c r="B34" s="138" t="s">
        <v>45</v>
      </c>
      <c r="C34" s="20"/>
      <c r="D34" s="34"/>
      <c r="E34" s="20"/>
      <c r="F34" s="61"/>
      <c r="G34" s="61"/>
      <c r="H34" s="20"/>
      <c r="I34" s="20"/>
      <c r="J34" s="20"/>
      <c r="K34" s="20"/>
      <c r="L34" s="20"/>
    </row>
    <row r="35" spans="2:12" ht="14.25" thickTop="1" thickBot="1" x14ac:dyDescent="0.25">
      <c r="B35" s="110"/>
      <c r="C35" s="134">
        <v>50000</v>
      </c>
      <c r="D35" s="70" t="s">
        <v>46</v>
      </c>
      <c r="E35" s="11" t="s">
        <v>9</v>
      </c>
      <c r="F35" s="53"/>
      <c r="G35" s="53"/>
      <c r="H35" s="48"/>
      <c r="I35" s="2">
        <f>(F35*H35)+F35</f>
        <v>0</v>
      </c>
      <c r="J35" s="2">
        <f>(G35*H35)+G35</f>
        <v>0</v>
      </c>
      <c r="K35" s="139"/>
      <c r="L35" s="140"/>
    </row>
    <row r="36" spans="2:12" ht="14.25" thickTop="1" thickBot="1" x14ac:dyDescent="0.25">
      <c r="B36" s="110"/>
      <c r="C36" s="134"/>
      <c r="D36" s="70" t="s">
        <v>47</v>
      </c>
      <c r="E36" s="12" t="s">
        <v>9</v>
      </c>
      <c r="F36" s="53"/>
      <c r="G36" s="53"/>
      <c r="H36" s="48"/>
      <c r="I36" s="2">
        <f>(F36*H36)+F36</f>
        <v>0</v>
      </c>
      <c r="J36" s="2">
        <f>(G36*H36)+G36</f>
        <v>0</v>
      </c>
      <c r="K36" s="139"/>
      <c r="L36" s="140"/>
    </row>
    <row r="38" spans="2:12" x14ac:dyDescent="0.2">
      <c r="C38" s="132" t="s">
        <v>109</v>
      </c>
      <c r="D38" s="132"/>
      <c r="E38" s="132"/>
      <c r="F38" s="132"/>
    </row>
    <row r="39" spans="2:12" x14ac:dyDescent="0.2">
      <c r="C39" s="76"/>
      <c r="D39" s="76"/>
      <c r="E39" s="76"/>
      <c r="F39" s="76"/>
    </row>
    <row r="40" spans="2:12" x14ac:dyDescent="0.2">
      <c r="C40" s="132" t="s">
        <v>94</v>
      </c>
      <c r="D40" s="132"/>
      <c r="E40" s="132"/>
      <c r="F40" s="132"/>
    </row>
  </sheetData>
  <mergeCells count="35">
    <mergeCell ref="B2:D2"/>
    <mergeCell ref="B3:L3"/>
    <mergeCell ref="B4:L4"/>
    <mergeCell ref="D7:J7"/>
    <mergeCell ref="K9:L9"/>
    <mergeCell ref="B10:B13"/>
    <mergeCell ref="K10:L10"/>
    <mergeCell ref="B14:B20"/>
    <mergeCell ref="K15:L15"/>
    <mergeCell ref="K16:L16"/>
    <mergeCell ref="K17:L17"/>
    <mergeCell ref="K18:L18"/>
    <mergeCell ref="K19:L19"/>
    <mergeCell ref="B34:B36"/>
    <mergeCell ref="K35:L35"/>
    <mergeCell ref="K36:L36"/>
    <mergeCell ref="B21:B28"/>
    <mergeCell ref="K22:L22"/>
    <mergeCell ref="K24:L24"/>
    <mergeCell ref="K25:L25"/>
    <mergeCell ref="K26:L26"/>
    <mergeCell ref="K27:L27"/>
    <mergeCell ref="K28:L28"/>
    <mergeCell ref="B29:B33"/>
    <mergeCell ref="K30:L30"/>
    <mergeCell ref="K31:L31"/>
    <mergeCell ref="K32:L32"/>
    <mergeCell ref="K33:L33"/>
    <mergeCell ref="C40:F40"/>
    <mergeCell ref="C38:F38"/>
    <mergeCell ref="C10:C13"/>
    <mergeCell ref="C15:C20"/>
    <mergeCell ref="C22:C28"/>
    <mergeCell ref="C30:C33"/>
    <mergeCell ref="C35:C36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8"/>
  <sheetViews>
    <sheetView topLeftCell="A10" workbookViewId="0">
      <selection activeCell="J15" sqref="J14:J15"/>
    </sheetView>
  </sheetViews>
  <sheetFormatPr baseColWidth="10" defaultRowHeight="12.75" x14ac:dyDescent="0.2"/>
  <cols>
    <col min="2" max="2" width="25" customWidth="1"/>
    <col min="3" max="3" width="30.7109375" customWidth="1"/>
    <col min="4" max="4" width="9.28515625" customWidth="1"/>
    <col min="5" max="5" width="21.5703125" customWidth="1"/>
    <col min="6" max="6" width="14.85546875" customWidth="1"/>
    <col min="7" max="7" width="18" customWidth="1"/>
    <col min="8" max="8" width="22.42578125" customWidth="1"/>
  </cols>
  <sheetData>
    <row r="1" spans="2:8" ht="89.25" customHeight="1" x14ac:dyDescent="0.2">
      <c r="B1" s="145"/>
      <c r="C1" s="145"/>
    </row>
    <row r="2" spans="2:8" ht="72" customHeight="1" x14ac:dyDescent="0.2">
      <c r="B2" s="113" t="s">
        <v>85</v>
      </c>
      <c r="C2" s="113"/>
      <c r="D2" s="113"/>
      <c r="E2" s="113"/>
      <c r="F2" s="113"/>
      <c r="G2" s="113"/>
      <c r="H2" s="113"/>
    </row>
    <row r="3" spans="2:8" ht="29.25" customHeight="1" x14ac:dyDescent="0.2">
      <c r="B3" s="146" t="s">
        <v>78</v>
      </c>
      <c r="C3" s="146"/>
      <c r="D3" s="146"/>
      <c r="E3" s="146"/>
      <c r="F3" s="146"/>
      <c r="G3" s="146"/>
      <c r="H3" s="146"/>
    </row>
    <row r="4" spans="2:8" ht="12.75" customHeight="1" x14ac:dyDescent="0.2"/>
    <row r="5" spans="2:8" ht="17.25" customHeight="1" x14ac:dyDescent="0.2">
      <c r="B5" s="49" t="s">
        <v>0</v>
      </c>
      <c r="C5" s="50"/>
    </row>
    <row r="6" spans="2:8" ht="12.75" customHeight="1" thickBot="1" x14ac:dyDescent="0.3">
      <c r="B6" s="26"/>
      <c r="C6" s="27"/>
    </row>
    <row r="7" spans="2:8" ht="37.5" customHeight="1" thickBot="1" x14ac:dyDescent="0.25">
      <c r="B7" s="25" t="s">
        <v>1</v>
      </c>
      <c r="C7" s="93"/>
      <c r="D7" s="94"/>
      <c r="E7" s="94"/>
      <c r="F7" s="94"/>
      <c r="G7" s="95"/>
    </row>
    <row r="9" spans="2:8" ht="109.5" customHeight="1" x14ac:dyDescent="0.2">
      <c r="B9" s="155" t="s">
        <v>86</v>
      </c>
      <c r="C9" s="156"/>
      <c r="D9" s="156"/>
      <c r="E9" s="156"/>
      <c r="F9" s="156"/>
      <c r="G9" s="156"/>
      <c r="H9" s="157"/>
    </row>
    <row r="11" spans="2:8" ht="13.5" thickBot="1" x14ac:dyDescent="0.25"/>
    <row r="12" spans="2:8" ht="63.75" thickBot="1" x14ac:dyDescent="0.25">
      <c r="B12" s="67" t="s">
        <v>2</v>
      </c>
      <c r="C12" s="67" t="s">
        <v>12</v>
      </c>
      <c r="D12" s="67" t="s">
        <v>4</v>
      </c>
      <c r="E12" s="68" t="s">
        <v>95</v>
      </c>
      <c r="F12" s="68" t="s">
        <v>21</v>
      </c>
      <c r="G12" s="68" t="s">
        <v>96</v>
      </c>
      <c r="H12" s="69" t="s">
        <v>120</v>
      </c>
    </row>
    <row r="13" spans="2:8" ht="12.75" customHeight="1" x14ac:dyDescent="0.2">
      <c r="B13" s="149" t="s">
        <v>73</v>
      </c>
      <c r="C13" s="65" t="s">
        <v>69</v>
      </c>
      <c r="D13" s="19" t="s">
        <v>9</v>
      </c>
      <c r="E13" s="59"/>
      <c r="F13" s="48"/>
      <c r="G13" s="41">
        <f>(E13*F13)+E13</f>
        <v>0</v>
      </c>
      <c r="H13" s="152">
        <f>SUM(G13:G16)</f>
        <v>0</v>
      </c>
    </row>
    <row r="14" spans="2:8" ht="12.75" customHeight="1" x14ac:dyDescent="0.2">
      <c r="B14" s="150"/>
      <c r="C14" s="66" t="s">
        <v>70</v>
      </c>
      <c r="D14" s="19" t="s">
        <v>9</v>
      </c>
      <c r="E14" s="59"/>
      <c r="F14" s="48"/>
      <c r="G14" s="41">
        <f>(E14*F14)+E14</f>
        <v>0</v>
      </c>
      <c r="H14" s="152"/>
    </row>
    <row r="15" spans="2:8" x14ac:dyDescent="0.2">
      <c r="B15" s="150"/>
      <c r="C15" s="66" t="s">
        <v>116</v>
      </c>
      <c r="D15" s="19" t="s">
        <v>9</v>
      </c>
      <c r="E15" s="59"/>
      <c r="F15" s="48"/>
      <c r="G15" s="41">
        <f>(E15*F15)+E15</f>
        <v>0</v>
      </c>
      <c r="H15" s="152"/>
    </row>
    <row r="16" spans="2:8" ht="15.75" customHeight="1" x14ac:dyDescent="0.2">
      <c r="B16" s="151"/>
      <c r="C16" s="66" t="s">
        <v>87</v>
      </c>
      <c r="D16" s="19" t="s">
        <v>9</v>
      </c>
      <c r="E16" s="59"/>
      <c r="F16" s="48"/>
      <c r="G16" s="41">
        <f>(E16*F16)+E16</f>
        <v>0</v>
      </c>
      <c r="H16" s="152"/>
    </row>
    <row r="17" spans="2:8" ht="12.75" customHeight="1" x14ac:dyDescent="0.2">
      <c r="B17" s="153" t="s">
        <v>88</v>
      </c>
      <c r="C17" s="33"/>
      <c r="D17" s="21"/>
      <c r="E17" s="60"/>
      <c r="F17" s="21"/>
      <c r="G17" s="21"/>
      <c r="H17" s="20"/>
    </row>
    <row r="18" spans="2:8" ht="12.75" customHeight="1" x14ac:dyDescent="0.2">
      <c r="B18" s="150"/>
      <c r="C18" s="65" t="s">
        <v>69</v>
      </c>
      <c r="D18" s="19" t="s">
        <v>9</v>
      </c>
      <c r="E18" s="59"/>
      <c r="F18" s="48"/>
      <c r="G18" s="2">
        <f>(E18*F18)+E18</f>
        <v>0</v>
      </c>
      <c r="H18" s="154">
        <f>SUM(G18:G21)</f>
        <v>0</v>
      </c>
    </row>
    <row r="19" spans="2:8" ht="12.75" customHeight="1" x14ac:dyDescent="0.2">
      <c r="B19" s="150"/>
      <c r="C19" s="66" t="s">
        <v>70</v>
      </c>
      <c r="D19" s="19" t="s">
        <v>9</v>
      </c>
      <c r="E19" s="59"/>
      <c r="F19" s="48"/>
      <c r="G19" s="2">
        <f>(E19*F19)+E19</f>
        <v>0</v>
      </c>
      <c r="H19" s="154"/>
    </row>
    <row r="20" spans="2:8" ht="13.5" customHeight="1" x14ac:dyDescent="0.2">
      <c r="B20" s="150"/>
      <c r="C20" s="66" t="s">
        <v>117</v>
      </c>
      <c r="D20" s="19" t="s">
        <v>9</v>
      </c>
      <c r="E20" s="59"/>
      <c r="F20" s="48"/>
      <c r="G20" s="2">
        <f>(E20*F20)+E20</f>
        <v>0</v>
      </c>
      <c r="H20" s="154"/>
    </row>
    <row r="21" spans="2:8" ht="15.75" customHeight="1" x14ac:dyDescent="0.2">
      <c r="B21" s="151"/>
      <c r="C21" s="66" t="s">
        <v>87</v>
      </c>
      <c r="D21" s="19" t="s">
        <v>9</v>
      </c>
      <c r="E21" s="59"/>
      <c r="F21" s="48"/>
      <c r="G21" s="41">
        <f>(E21*F21)+E21</f>
        <v>0</v>
      </c>
      <c r="H21" s="154"/>
    </row>
    <row r="22" spans="2:8" ht="12.75" customHeight="1" x14ac:dyDescent="0.2">
      <c r="B22" s="153" t="s">
        <v>74</v>
      </c>
      <c r="C22" s="34"/>
      <c r="D22" s="20"/>
      <c r="E22" s="61"/>
      <c r="F22" s="20"/>
      <c r="G22" s="20"/>
      <c r="H22" s="20"/>
    </row>
    <row r="23" spans="2:8" ht="12.75" customHeight="1" x14ac:dyDescent="0.2">
      <c r="B23" s="150"/>
      <c r="C23" s="65" t="s">
        <v>69</v>
      </c>
      <c r="D23" s="19" t="s">
        <v>9</v>
      </c>
      <c r="E23" s="59"/>
      <c r="F23" s="48"/>
      <c r="G23" s="2">
        <f>(E23*F23)+E23</f>
        <v>0</v>
      </c>
      <c r="H23" s="152">
        <f>SUM(G23:G26)</f>
        <v>0</v>
      </c>
    </row>
    <row r="24" spans="2:8" ht="13.5" customHeight="1" x14ac:dyDescent="0.2">
      <c r="B24" s="150"/>
      <c r="C24" s="66" t="s">
        <v>71</v>
      </c>
      <c r="D24" s="19" t="s">
        <v>9</v>
      </c>
      <c r="E24" s="59"/>
      <c r="F24" s="48"/>
      <c r="G24" s="2">
        <f>(E24*F24)+E24</f>
        <v>0</v>
      </c>
      <c r="H24" s="152"/>
    </row>
    <row r="25" spans="2:8" ht="12.75" customHeight="1" x14ac:dyDescent="0.2">
      <c r="B25" s="150"/>
      <c r="C25" s="66" t="s">
        <v>27</v>
      </c>
      <c r="D25" s="19" t="s">
        <v>9</v>
      </c>
      <c r="E25" s="59"/>
      <c r="F25" s="48"/>
      <c r="G25" s="2">
        <f>(E25*F25)+E25</f>
        <v>0</v>
      </c>
      <c r="H25" s="152"/>
    </row>
    <row r="26" spans="2:8" ht="15.75" customHeight="1" x14ac:dyDescent="0.2">
      <c r="B26" s="151"/>
      <c r="C26" s="66" t="s">
        <v>87</v>
      </c>
      <c r="D26" s="19" t="s">
        <v>9</v>
      </c>
      <c r="E26" s="59"/>
      <c r="F26" s="48"/>
      <c r="G26" s="2">
        <f>(E26*F26)+E26</f>
        <v>0</v>
      </c>
      <c r="H26" s="152"/>
    </row>
    <row r="27" spans="2:8" ht="12.75" customHeight="1" x14ac:dyDescent="0.2">
      <c r="B27" s="153" t="s">
        <v>89</v>
      </c>
      <c r="C27" s="34"/>
      <c r="D27" s="20"/>
      <c r="E27" s="61"/>
      <c r="F27" s="20"/>
      <c r="G27" s="20"/>
      <c r="H27" s="20"/>
    </row>
    <row r="28" spans="2:8" ht="12.75" customHeight="1" x14ac:dyDescent="0.2">
      <c r="B28" s="150"/>
      <c r="C28" s="65" t="s">
        <v>69</v>
      </c>
      <c r="D28" s="19" t="s">
        <v>9</v>
      </c>
      <c r="E28" s="59"/>
      <c r="F28" s="48"/>
      <c r="G28" s="2">
        <f>(F28*E28)+E28</f>
        <v>0</v>
      </c>
      <c r="H28" s="154">
        <f>SUM(G28:G31)</f>
        <v>0</v>
      </c>
    </row>
    <row r="29" spans="2:8" ht="13.5" customHeight="1" x14ac:dyDescent="0.2">
      <c r="B29" s="150"/>
      <c r="C29" s="66" t="s">
        <v>71</v>
      </c>
      <c r="D29" s="19" t="s">
        <v>9</v>
      </c>
      <c r="E29" s="59"/>
      <c r="F29" s="48"/>
      <c r="G29" s="2">
        <f>(F29*E29)+E29</f>
        <v>0</v>
      </c>
      <c r="H29" s="154"/>
    </row>
    <row r="30" spans="2:8" ht="12.75" customHeight="1" x14ac:dyDescent="0.2">
      <c r="B30" s="150"/>
      <c r="C30" s="66" t="s">
        <v>80</v>
      </c>
      <c r="D30" s="19" t="s">
        <v>9</v>
      </c>
      <c r="E30" s="59"/>
      <c r="F30" s="48"/>
      <c r="G30" s="2">
        <f>(F30*E30)+E30</f>
        <v>0</v>
      </c>
      <c r="H30" s="154"/>
    </row>
    <row r="31" spans="2:8" ht="15.75" customHeight="1" x14ac:dyDescent="0.2">
      <c r="B31" s="151"/>
      <c r="C31" s="66" t="s">
        <v>87</v>
      </c>
      <c r="D31" s="19" t="s">
        <v>9</v>
      </c>
      <c r="E31" s="59"/>
      <c r="F31" s="48"/>
      <c r="G31" s="2">
        <f>(F31*E31)+E31</f>
        <v>0</v>
      </c>
      <c r="H31" s="154"/>
    </row>
    <row r="32" spans="2:8" ht="13.9" customHeight="1" x14ac:dyDescent="0.2">
      <c r="B32" s="153" t="s">
        <v>72</v>
      </c>
      <c r="C32" s="34"/>
      <c r="D32" s="20"/>
      <c r="E32" s="61"/>
      <c r="F32" s="20"/>
      <c r="G32" s="20"/>
      <c r="H32" s="20"/>
    </row>
    <row r="33" spans="2:8" ht="13.9" customHeight="1" x14ac:dyDescent="0.2">
      <c r="B33" s="150"/>
      <c r="C33" s="65" t="s">
        <v>118</v>
      </c>
      <c r="D33" s="19" t="s">
        <v>9</v>
      </c>
      <c r="E33" s="59"/>
      <c r="F33" s="48"/>
      <c r="G33" s="2">
        <f>(E33*F33)+E33</f>
        <v>0</v>
      </c>
      <c r="H33" s="154">
        <f>SUM(G33:G36)</f>
        <v>0</v>
      </c>
    </row>
    <row r="34" spans="2:8" ht="13.9" customHeight="1" x14ac:dyDescent="0.2">
      <c r="B34" s="150"/>
      <c r="C34" s="66" t="s">
        <v>75</v>
      </c>
      <c r="D34" s="19" t="s">
        <v>9</v>
      </c>
      <c r="E34" s="59"/>
      <c r="F34" s="48"/>
      <c r="G34" s="2">
        <f>(E34*F34)+E34</f>
        <v>0</v>
      </c>
      <c r="H34" s="154"/>
    </row>
    <row r="35" spans="2:8" ht="13.9" customHeight="1" x14ac:dyDescent="0.2">
      <c r="B35" s="150"/>
      <c r="C35" s="66" t="s">
        <v>28</v>
      </c>
      <c r="D35" s="19" t="s">
        <v>9</v>
      </c>
      <c r="E35" s="59"/>
      <c r="F35" s="48"/>
      <c r="G35" s="2">
        <f>(E35*F35)+E35</f>
        <v>0</v>
      </c>
      <c r="H35" s="154"/>
    </row>
    <row r="36" spans="2:8" ht="15.6" customHeight="1" x14ac:dyDescent="0.2">
      <c r="B36" s="151"/>
      <c r="C36" s="66" t="s">
        <v>87</v>
      </c>
      <c r="D36" s="19" t="s">
        <v>9</v>
      </c>
      <c r="E36" s="59"/>
      <c r="F36" s="48"/>
      <c r="G36" s="2">
        <f>(E36*F36)+E36</f>
        <v>0</v>
      </c>
      <c r="H36" s="154"/>
    </row>
    <row r="37" spans="2:8" ht="13.9" customHeight="1" x14ac:dyDescent="0.2">
      <c r="B37" s="153" t="s">
        <v>76</v>
      </c>
      <c r="C37" s="34"/>
      <c r="D37" s="20"/>
      <c r="E37" s="61"/>
      <c r="F37" s="20"/>
      <c r="G37" s="20"/>
      <c r="H37" s="20"/>
    </row>
    <row r="38" spans="2:8" ht="13.9" customHeight="1" x14ac:dyDescent="0.2">
      <c r="B38" s="150"/>
      <c r="C38" s="65" t="s">
        <v>119</v>
      </c>
      <c r="D38" s="19" t="s">
        <v>9</v>
      </c>
      <c r="E38" s="59"/>
      <c r="F38" s="48"/>
      <c r="G38" s="2">
        <f>(E38*F38)+E38</f>
        <v>0</v>
      </c>
      <c r="H38" s="154">
        <f>SUM(G38:G41)</f>
        <v>0</v>
      </c>
    </row>
    <row r="39" spans="2:8" ht="13.9" customHeight="1" x14ac:dyDescent="0.2">
      <c r="B39" s="150"/>
      <c r="C39" s="66" t="s">
        <v>75</v>
      </c>
      <c r="D39" s="19" t="s">
        <v>9</v>
      </c>
      <c r="E39" s="59"/>
      <c r="F39" s="48"/>
      <c r="G39" s="2">
        <f>(E39*F39)+E39</f>
        <v>0</v>
      </c>
      <c r="H39" s="154"/>
    </row>
    <row r="40" spans="2:8" ht="12.75" customHeight="1" x14ac:dyDescent="0.2">
      <c r="B40" s="150"/>
      <c r="C40" s="66" t="s">
        <v>81</v>
      </c>
      <c r="D40" s="19" t="s">
        <v>9</v>
      </c>
      <c r="E40" s="59"/>
      <c r="F40" s="48"/>
      <c r="G40" s="2">
        <f>(E40*F40)+E40</f>
        <v>0</v>
      </c>
      <c r="H40" s="154"/>
    </row>
    <row r="41" spans="2:8" ht="12.75" customHeight="1" x14ac:dyDescent="0.2">
      <c r="B41" s="151"/>
      <c r="C41" s="66" t="s">
        <v>87</v>
      </c>
      <c r="D41" s="19" t="s">
        <v>9</v>
      </c>
      <c r="E41" s="59"/>
      <c r="F41" s="48"/>
      <c r="G41" s="2">
        <f>(E41*F41)+E41</f>
        <v>0</v>
      </c>
      <c r="H41" s="154"/>
    </row>
    <row r="42" spans="2:8" ht="12.75" customHeight="1" x14ac:dyDescent="0.2">
      <c r="B42" s="153" t="s">
        <v>77</v>
      </c>
      <c r="C42" s="34"/>
      <c r="D42" s="20"/>
      <c r="E42" s="61"/>
      <c r="F42" s="20"/>
      <c r="G42" s="20"/>
      <c r="H42" s="20"/>
    </row>
    <row r="43" spans="2:8" ht="12.75" customHeight="1" x14ac:dyDescent="0.2">
      <c r="B43" s="150"/>
      <c r="C43" s="65" t="s">
        <v>44</v>
      </c>
      <c r="D43" s="11" t="s">
        <v>9</v>
      </c>
      <c r="E43" s="59"/>
      <c r="F43" s="48"/>
      <c r="G43" s="2">
        <f>(E43*F43)+E43</f>
        <v>0</v>
      </c>
      <c r="H43" s="154">
        <f>SUM(G43:G46)</f>
        <v>0</v>
      </c>
    </row>
    <row r="44" spans="2:8" ht="13.5" customHeight="1" thickBot="1" x14ac:dyDescent="0.25">
      <c r="B44" s="150"/>
      <c r="C44" s="66" t="s">
        <v>75</v>
      </c>
      <c r="D44" s="12" t="s">
        <v>9</v>
      </c>
      <c r="E44" s="59"/>
      <c r="F44" s="48"/>
      <c r="G44" s="2">
        <f>(E44*F44)+E44</f>
        <v>0</v>
      </c>
      <c r="H44" s="154"/>
    </row>
    <row r="45" spans="2:8" ht="13.5" customHeight="1" thickBot="1" x14ac:dyDescent="0.25">
      <c r="B45" s="150"/>
      <c r="C45" s="66" t="s">
        <v>79</v>
      </c>
      <c r="D45" s="12" t="s">
        <v>9</v>
      </c>
      <c r="E45" s="59"/>
      <c r="F45" s="48"/>
      <c r="G45" s="2">
        <f>(E45*F45)+E45</f>
        <v>0</v>
      </c>
      <c r="H45" s="154"/>
    </row>
    <row r="46" spans="2:8" ht="13.5" thickBot="1" x14ac:dyDescent="0.25">
      <c r="B46" s="150"/>
      <c r="C46" s="66" t="s">
        <v>87</v>
      </c>
      <c r="D46" s="12" t="s">
        <v>9</v>
      </c>
      <c r="E46" s="59"/>
      <c r="F46" s="48"/>
      <c r="G46" s="2">
        <f>(E46*F46)+E46</f>
        <v>0</v>
      </c>
      <c r="H46" s="154"/>
    </row>
    <row r="48" spans="2:8" x14ac:dyDescent="0.2">
      <c r="C48" s="132" t="s">
        <v>91</v>
      </c>
      <c r="D48" s="132"/>
      <c r="E48" s="132"/>
      <c r="F48" s="132"/>
    </row>
  </sheetData>
  <mergeCells count="20">
    <mergeCell ref="B1:C1"/>
    <mergeCell ref="B2:H2"/>
    <mergeCell ref="B3:H3"/>
    <mergeCell ref="C7:G7"/>
    <mergeCell ref="B9:H9"/>
    <mergeCell ref="C48:F48"/>
    <mergeCell ref="B13:B16"/>
    <mergeCell ref="H13:H16"/>
    <mergeCell ref="B17:B21"/>
    <mergeCell ref="H18:H21"/>
    <mergeCell ref="B32:B36"/>
    <mergeCell ref="B22:B26"/>
    <mergeCell ref="H23:H26"/>
    <mergeCell ref="B27:B31"/>
    <mergeCell ref="H28:H31"/>
    <mergeCell ref="H33:H36"/>
    <mergeCell ref="H38:H41"/>
    <mergeCell ref="B42:B46"/>
    <mergeCell ref="H43:H46"/>
    <mergeCell ref="B37:B4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BPU1</vt:lpstr>
      <vt:lpstr>DQE1</vt:lpstr>
      <vt:lpstr>BP</vt:lpstr>
      <vt:lpstr>PRIX ECHANTILLONS REMIS </vt:lpstr>
    </vt:vector>
  </TitlesOfParts>
  <Company>Eau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 HELENA</dc:creator>
  <cp:lastModifiedBy>BOYER DAMIEN (CPAM BOUCHES-DU-RHONE)</cp:lastModifiedBy>
  <dcterms:created xsi:type="dcterms:W3CDTF">2025-04-07T12:29:22Z</dcterms:created>
  <dcterms:modified xsi:type="dcterms:W3CDTF">2026-02-05T09:31:20Z</dcterms:modified>
</cp:coreProperties>
</file>